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qdc.sharepoint.com/sites/EquipeFinances/Documentation/054 - Gestion des prix/Calculateur de prix/"/>
    </mc:Choice>
  </mc:AlternateContent>
  <xr:revisionPtr revIDLastSave="96" documentId="8_{714FE2B0-9881-40B8-92C4-014D2DE9C50F}" xr6:coauthVersionLast="47" xr6:coauthVersionMax="47" xr10:uidLastSave="{ADDBEFCF-D629-4146-891E-74593F92C3EF}"/>
  <bookViews>
    <workbookView xWindow="-120" yWindow="-120" windowWidth="29040" windowHeight="15840" tabRatio="743" xr2:uid="{00000000-000D-0000-FFFF-FFFF00000000}"/>
  </bookViews>
  <sheets>
    <sheet name="Introduction" sheetId="35" r:id="rId1"/>
    <sheet name="Calculatrice - à partir du coût" sheetId="33" r:id="rId2"/>
    <sheet name="Calculatrice - à partir du prix" sheetId="30" r:id="rId3"/>
    <sheet name="PGP" sheetId="31" state="hidden" r:id="rId4"/>
  </sheets>
  <definedNames>
    <definedName name="_xlnm._FilterDatabase" localSheetId="1" hidden="1">'Calculatrice - à partir du coût'!$B$29:$P$1029</definedName>
    <definedName name="_xlnm._FilterDatabase" localSheetId="2">'Calculatrice - à partir du prix'!$B$31:$O$1031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1" i="30" l="1"/>
  <c r="K1031" i="30"/>
  <c r="I1031" i="30"/>
  <c r="H1031" i="30"/>
  <c r="J1031" i="30" s="1"/>
  <c r="L1030" i="30"/>
  <c r="K1030" i="30"/>
  <c r="I1030" i="30"/>
  <c r="H1030" i="30"/>
  <c r="J1030" i="30" s="1"/>
  <c r="K1029" i="30"/>
  <c r="L1029" i="30" s="1"/>
  <c r="J1029" i="30"/>
  <c r="I1029" i="30"/>
  <c r="H1029" i="30"/>
  <c r="K1028" i="30"/>
  <c r="L1028" i="30" s="1"/>
  <c r="J1028" i="30"/>
  <c r="I1028" i="30"/>
  <c r="H1028" i="30"/>
  <c r="L1027" i="30"/>
  <c r="K1027" i="30"/>
  <c r="I1027" i="30"/>
  <c r="J1027" i="30" s="1"/>
  <c r="H1027" i="30"/>
  <c r="K1026" i="30"/>
  <c r="L1026" i="30" s="1"/>
  <c r="I1026" i="30"/>
  <c r="H1026" i="30"/>
  <c r="J1026" i="30" s="1"/>
  <c r="L1025" i="30"/>
  <c r="K1025" i="30"/>
  <c r="I1025" i="30"/>
  <c r="H1025" i="30"/>
  <c r="J1025" i="30" s="1"/>
  <c r="L1024" i="30"/>
  <c r="K1024" i="30"/>
  <c r="I1024" i="30"/>
  <c r="H1024" i="30"/>
  <c r="J1024" i="30" s="1"/>
  <c r="L1023" i="30"/>
  <c r="K1023" i="30"/>
  <c r="I1023" i="30"/>
  <c r="H1023" i="30"/>
  <c r="J1023" i="30" s="1"/>
  <c r="K1022" i="30"/>
  <c r="L1022" i="30" s="1"/>
  <c r="J1022" i="30"/>
  <c r="I1022" i="30"/>
  <c r="H1022" i="30"/>
  <c r="K1021" i="30"/>
  <c r="L1021" i="30" s="1"/>
  <c r="I1021" i="30"/>
  <c r="J1021" i="30" s="1"/>
  <c r="H1021" i="30"/>
  <c r="K1020" i="30"/>
  <c r="L1020" i="30" s="1"/>
  <c r="I1020" i="30"/>
  <c r="H1020" i="30"/>
  <c r="J1020" i="30" s="1"/>
  <c r="L1019" i="30"/>
  <c r="K1019" i="30"/>
  <c r="I1019" i="30"/>
  <c r="H1019" i="30"/>
  <c r="J1019" i="30" s="1"/>
  <c r="L1018" i="30"/>
  <c r="K1018" i="30"/>
  <c r="I1018" i="30"/>
  <c r="H1018" i="30"/>
  <c r="J1018" i="30" s="1"/>
  <c r="K1017" i="30"/>
  <c r="L1017" i="30" s="1"/>
  <c r="J1017" i="30"/>
  <c r="I1017" i="30"/>
  <c r="H1017" i="30"/>
  <c r="K1016" i="30"/>
  <c r="L1016" i="30" s="1"/>
  <c r="J1016" i="30"/>
  <c r="I1016" i="30"/>
  <c r="H1016" i="30"/>
  <c r="L1015" i="30"/>
  <c r="K1015" i="30"/>
  <c r="I1015" i="30"/>
  <c r="J1015" i="30" s="1"/>
  <c r="H1015" i="30"/>
  <c r="K1014" i="30"/>
  <c r="L1014" i="30" s="1"/>
  <c r="I1014" i="30"/>
  <c r="H1014" i="30"/>
  <c r="J1014" i="30" s="1"/>
  <c r="L1013" i="30"/>
  <c r="K1013" i="30"/>
  <c r="I1013" i="30"/>
  <c r="H1013" i="30"/>
  <c r="J1013" i="30" s="1"/>
  <c r="L1012" i="30"/>
  <c r="K1012" i="30"/>
  <c r="I1012" i="30"/>
  <c r="H1012" i="30"/>
  <c r="J1012" i="30" s="1"/>
  <c r="K1011" i="30"/>
  <c r="L1011" i="30" s="1"/>
  <c r="I1011" i="30"/>
  <c r="H1011" i="30"/>
  <c r="J1011" i="30" s="1"/>
  <c r="K1010" i="30"/>
  <c r="L1010" i="30" s="1"/>
  <c r="J1010" i="30"/>
  <c r="I1010" i="30"/>
  <c r="H1010" i="30"/>
  <c r="K1009" i="30"/>
  <c r="L1009" i="30" s="1"/>
  <c r="I1009" i="30"/>
  <c r="J1009" i="30" s="1"/>
  <c r="H1009" i="30"/>
  <c r="K1008" i="30"/>
  <c r="L1008" i="30" s="1"/>
  <c r="I1008" i="30"/>
  <c r="H1008" i="30"/>
  <c r="J1008" i="30" s="1"/>
  <c r="L1007" i="30"/>
  <c r="K1007" i="30"/>
  <c r="I1007" i="30"/>
  <c r="H1007" i="30"/>
  <c r="J1007" i="30" s="1"/>
  <c r="L1006" i="30"/>
  <c r="K1006" i="30"/>
  <c r="I1006" i="30"/>
  <c r="H1006" i="30"/>
  <c r="J1006" i="30" s="1"/>
  <c r="K1005" i="30"/>
  <c r="L1005" i="30" s="1"/>
  <c r="J1005" i="30"/>
  <c r="I1005" i="30"/>
  <c r="H1005" i="30"/>
  <c r="K1004" i="30"/>
  <c r="L1004" i="30" s="1"/>
  <c r="J1004" i="30"/>
  <c r="I1004" i="30"/>
  <c r="H1004" i="30"/>
  <c r="L1003" i="30"/>
  <c r="K1003" i="30"/>
  <c r="I1003" i="30"/>
  <c r="J1003" i="30" s="1"/>
  <c r="H1003" i="30"/>
  <c r="K1002" i="30"/>
  <c r="L1002" i="30" s="1"/>
  <c r="I1002" i="30"/>
  <c r="H1002" i="30"/>
  <c r="J1002" i="30" s="1"/>
  <c r="L1001" i="30"/>
  <c r="K1001" i="30"/>
  <c r="I1001" i="30"/>
  <c r="H1001" i="30"/>
  <c r="J1001" i="30" s="1"/>
  <c r="L1000" i="30"/>
  <c r="K1000" i="30"/>
  <c r="I1000" i="30"/>
  <c r="H1000" i="30"/>
  <c r="J1000" i="30" s="1"/>
  <c r="K999" i="30"/>
  <c r="L999" i="30" s="1"/>
  <c r="I999" i="30"/>
  <c r="H999" i="30"/>
  <c r="J999" i="30" s="1"/>
  <c r="K998" i="30"/>
  <c r="L998" i="30" s="1"/>
  <c r="J998" i="30"/>
  <c r="I998" i="30"/>
  <c r="H998" i="30"/>
  <c r="L997" i="30"/>
  <c r="K997" i="30"/>
  <c r="I997" i="30"/>
  <c r="J997" i="30" s="1"/>
  <c r="H997" i="30"/>
  <c r="K996" i="30"/>
  <c r="L996" i="30" s="1"/>
  <c r="I996" i="30"/>
  <c r="H996" i="30"/>
  <c r="J996" i="30" s="1"/>
  <c r="L995" i="30"/>
  <c r="K995" i="30"/>
  <c r="I995" i="30"/>
  <c r="H995" i="30"/>
  <c r="J995" i="30" s="1"/>
  <c r="L994" i="30"/>
  <c r="K994" i="30"/>
  <c r="I994" i="30"/>
  <c r="H994" i="30"/>
  <c r="J994" i="30" s="1"/>
  <c r="K993" i="30"/>
  <c r="L993" i="30" s="1"/>
  <c r="J993" i="30"/>
  <c r="I993" i="30"/>
  <c r="H993" i="30"/>
  <c r="K992" i="30"/>
  <c r="L992" i="30" s="1"/>
  <c r="J992" i="30"/>
  <c r="I992" i="30"/>
  <c r="H992" i="30"/>
  <c r="L991" i="30"/>
  <c r="K991" i="30"/>
  <c r="I991" i="30"/>
  <c r="J991" i="30" s="1"/>
  <c r="H991" i="30"/>
  <c r="K990" i="30"/>
  <c r="L990" i="30" s="1"/>
  <c r="I990" i="30"/>
  <c r="H990" i="30"/>
  <c r="J990" i="30" s="1"/>
  <c r="L989" i="30"/>
  <c r="K989" i="30"/>
  <c r="I989" i="30"/>
  <c r="H989" i="30"/>
  <c r="J989" i="30" s="1"/>
  <c r="L988" i="30"/>
  <c r="K988" i="30"/>
  <c r="I988" i="30"/>
  <c r="H988" i="30"/>
  <c r="J988" i="30" s="1"/>
  <c r="K987" i="30"/>
  <c r="L987" i="30" s="1"/>
  <c r="I987" i="30"/>
  <c r="H987" i="30"/>
  <c r="J987" i="30" s="1"/>
  <c r="K986" i="30"/>
  <c r="L986" i="30" s="1"/>
  <c r="J986" i="30"/>
  <c r="I986" i="30"/>
  <c r="H986" i="30"/>
  <c r="L985" i="30"/>
  <c r="K985" i="30"/>
  <c r="I985" i="30"/>
  <c r="J985" i="30" s="1"/>
  <c r="H985" i="30"/>
  <c r="K984" i="30"/>
  <c r="L984" i="30" s="1"/>
  <c r="I984" i="30"/>
  <c r="H984" i="30"/>
  <c r="J984" i="30" s="1"/>
  <c r="L983" i="30"/>
  <c r="K983" i="30"/>
  <c r="I983" i="30"/>
  <c r="H983" i="30"/>
  <c r="J983" i="30" s="1"/>
  <c r="L982" i="30"/>
  <c r="K982" i="30"/>
  <c r="I982" i="30"/>
  <c r="H982" i="30"/>
  <c r="J982" i="30" s="1"/>
  <c r="K981" i="30"/>
  <c r="L981" i="30" s="1"/>
  <c r="J981" i="30"/>
  <c r="I981" i="30"/>
  <c r="H981" i="30"/>
  <c r="K980" i="30"/>
  <c r="L980" i="30" s="1"/>
  <c r="J980" i="30"/>
  <c r="I980" i="30"/>
  <c r="H980" i="30"/>
  <c r="L979" i="30"/>
  <c r="K979" i="30"/>
  <c r="I979" i="30"/>
  <c r="J979" i="30" s="1"/>
  <c r="H979" i="30"/>
  <c r="K978" i="30"/>
  <c r="L978" i="30" s="1"/>
  <c r="I978" i="30"/>
  <c r="H978" i="30"/>
  <c r="J978" i="30" s="1"/>
  <c r="L977" i="30"/>
  <c r="K977" i="30"/>
  <c r="I977" i="30"/>
  <c r="H977" i="30"/>
  <c r="J977" i="30" s="1"/>
  <c r="L976" i="30"/>
  <c r="K976" i="30"/>
  <c r="I976" i="30"/>
  <c r="H976" i="30"/>
  <c r="J976" i="30" s="1"/>
  <c r="K975" i="30"/>
  <c r="L975" i="30" s="1"/>
  <c r="I975" i="30"/>
  <c r="H975" i="30"/>
  <c r="J975" i="30" s="1"/>
  <c r="K974" i="30"/>
  <c r="L974" i="30" s="1"/>
  <c r="J974" i="30"/>
  <c r="I974" i="30"/>
  <c r="H974" i="30"/>
  <c r="L973" i="30"/>
  <c r="K973" i="30"/>
  <c r="I973" i="30"/>
  <c r="J973" i="30" s="1"/>
  <c r="H973" i="30"/>
  <c r="K972" i="30"/>
  <c r="L972" i="30" s="1"/>
  <c r="I972" i="30"/>
  <c r="H972" i="30"/>
  <c r="J972" i="30" s="1"/>
  <c r="L971" i="30"/>
  <c r="K971" i="30"/>
  <c r="I971" i="30"/>
  <c r="H971" i="30"/>
  <c r="J971" i="30" s="1"/>
  <c r="L970" i="30"/>
  <c r="K970" i="30"/>
  <c r="I970" i="30"/>
  <c r="H970" i="30"/>
  <c r="J970" i="30" s="1"/>
  <c r="K969" i="30"/>
  <c r="L969" i="30" s="1"/>
  <c r="J969" i="30"/>
  <c r="I969" i="30"/>
  <c r="H969" i="30"/>
  <c r="K968" i="30"/>
  <c r="L968" i="30" s="1"/>
  <c r="J968" i="30"/>
  <c r="I968" i="30"/>
  <c r="H968" i="30"/>
  <c r="L967" i="30"/>
  <c r="K967" i="30"/>
  <c r="I967" i="30"/>
  <c r="J967" i="30" s="1"/>
  <c r="H967" i="30"/>
  <c r="K966" i="30"/>
  <c r="L966" i="30" s="1"/>
  <c r="I966" i="30"/>
  <c r="H966" i="30"/>
  <c r="J966" i="30" s="1"/>
  <c r="K965" i="30"/>
  <c r="L965" i="30" s="1"/>
  <c r="I965" i="30"/>
  <c r="H965" i="30"/>
  <c r="J965" i="30" s="1"/>
  <c r="L964" i="30"/>
  <c r="K964" i="30"/>
  <c r="I964" i="30"/>
  <c r="H964" i="30"/>
  <c r="J964" i="30" s="1"/>
  <c r="K963" i="30"/>
  <c r="L963" i="30" s="1"/>
  <c r="I963" i="30"/>
  <c r="H963" i="30"/>
  <c r="J963" i="30" s="1"/>
  <c r="K962" i="30"/>
  <c r="L962" i="30" s="1"/>
  <c r="J962" i="30"/>
  <c r="I962" i="30"/>
  <c r="H962" i="30"/>
  <c r="L961" i="30"/>
  <c r="K961" i="30"/>
  <c r="I961" i="30"/>
  <c r="J961" i="30" s="1"/>
  <c r="H961" i="30"/>
  <c r="K960" i="30"/>
  <c r="L960" i="30" s="1"/>
  <c r="I960" i="30"/>
  <c r="H960" i="30"/>
  <c r="J960" i="30" s="1"/>
  <c r="L959" i="30"/>
  <c r="K959" i="30"/>
  <c r="I959" i="30"/>
  <c r="H959" i="30"/>
  <c r="J959" i="30" s="1"/>
  <c r="L958" i="30"/>
  <c r="K958" i="30"/>
  <c r="I958" i="30"/>
  <c r="H958" i="30"/>
  <c r="J958" i="30" s="1"/>
  <c r="K957" i="30"/>
  <c r="L957" i="30" s="1"/>
  <c r="J957" i="30"/>
  <c r="I957" i="30"/>
  <c r="H957" i="30"/>
  <c r="K956" i="30"/>
  <c r="L956" i="30" s="1"/>
  <c r="J956" i="30"/>
  <c r="I956" i="30"/>
  <c r="H956" i="30"/>
  <c r="L955" i="30"/>
  <c r="K955" i="30"/>
  <c r="I955" i="30"/>
  <c r="J955" i="30" s="1"/>
  <c r="H955" i="30"/>
  <c r="K954" i="30"/>
  <c r="L954" i="30" s="1"/>
  <c r="I954" i="30"/>
  <c r="H954" i="30"/>
  <c r="J954" i="30" s="1"/>
  <c r="K953" i="30"/>
  <c r="L953" i="30" s="1"/>
  <c r="I953" i="30"/>
  <c r="H953" i="30"/>
  <c r="J953" i="30" s="1"/>
  <c r="L952" i="30"/>
  <c r="K952" i="30"/>
  <c r="I952" i="30"/>
  <c r="H952" i="30"/>
  <c r="J952" i="30" s="1"/>
  <c r="K951" i="30"/>
  <c r="L951" i="30" s="1"/>
  <c r="I951" i="30"/>
  <c r="H951" i="30"/>
  <c r="J951" i="30" s="1"/>
  <c r="K950" i="30"/>
  <c r="L950" i="30" s="1"/>
  <c r="J950" i="30"/>
  <c r="I950" i="30"/>
  <c r="H950" i="30"/>
  <c r="L949" i="30"/>
  <c r="K949" i="30"/>
  <c r="I949" i="30"/>
  <c r="J949" i="30" s="1"/>
  <c r="H949" i="30"/>
  <c r="K948" i="30"/>
  <c r="L948" i="30" s="1"/>
  <c r="I948" i="30"/>
  <c r="H948" i="30"/>
  <c r="J948" i="30" s="1"/>
  <c r="L947" i="30"/>
  <c r="K947" i="30"/>
  <c r="I947" i="30"/>
  <c r="H947" i="30"/>
  <c r="J947" i="30" s="1"/>
  <c r="L946" i="30"/>
  <c r="K946" i="30"/>
  <c r="I946" i="30"/>
  <c r="H946" i="30"/>
  <c r="J946" i="30" s="1"/>
  <c r="K945" i="30"/>
  <c r="L945" i="30" s="1"/>
  <c r="J945" i="30"/>
  <c r="I945" i="30"/>
  <c r="H945" i="30"/>
  <c r="K944" i="30"/>
  <c r="L944" i="30" s="1"/>
  <c r="J944" i="30"/>
  <c r="I944" i="30"/>
  <c r="H944" i="30"/>
  <c r="L943" i="30"/>
  <c r="K943" i="30"/>
  <c r="I943" i="30"/>
  <c r="J943" i="30" s="1"/>
  <c r="H943" i="30"/>
  <c r="K942" i="30"/>
  <c r="L942" i="30" s="1"/>
  <c r="I942" i="30"/>
  <c r="H942" i="30"/>
  <c r="J942" i="30" s="1"/>
  <c r="K941" i="30"/>
  <c r="L941" i="30" s="1"/>
  <c r="I941" i="30"/>
  <c r="H941" i="30"/>
  <c r="J941" i="30" s="1"/>
  <c r="L940" i="30"/>
  <c r="K940" i="30"/>
  <c r="I940" i="30"/>
  <c r="H940" i="30"/>
  <c r="J940" i="30" s="1"/>
  <c r="K939" i="30"/>
  <c r="L939" i="30" s="1"/>
  <c r="I939" i="30"/>
  <c r="H939" i="30"/>
  <c r="J939" i="30" s="1"/>
  <c r="K938" i="30"/>
  <c r="L938" i="30" s="1"/>
  <c r="J938" i="30"/>
  <c r="I938" i="30"/>
  <c r="H938" i="30"/>
  <c r="L937" i="30"/>
  <c r="K937" i="30"/>
  <c r="I937" i="30"/>
  <c r="J937" i="30" s="1"/>
  <c r="H937" i="30"/>
  <c r="K936" i="30"/>
  <c r="L936" i="30" s="1"/>
  <c r="I936" i="30"/>
  <c r="H936" i="30"/>
  <c r="J936" i="30" s="1"/>
  <c r="L935" i="30"/>
  <c r="K935" i="30"/>
  <c r="I935" i="30"/>
  <c r="H935" i="30"/>
  <c r="J935" i="30" s="1"/>
  <c r="L934" i="30"/>
  <c r="K934" i="30"/>
  <c r="I934" i="30"/>
  <c r="H934" i="30"/>
  <c r="J934" i="30" s="1"/>
  <c r="K933" i="30"/>
  <c r="L933" i="30" s="1"/>
  <c r="J933" i="30"/>
  <c r="I933" i="30"/>
  <c r="H933" i="30"/>
  <c r="K932" i="30"/>
  <c r="L932" i="30" s="1"/>
  <c r="J932" i="30"/>
  <c r="I932" i="30"/>
  <c r="H932" i="30"/>
  <c r="L931" i="30"/>
  <c r="K931" i="30"/>
  <c r="I931" i="30"/>
  <c r="J931" i="30" s="1"/>
  <c r="H931" i="30"/>
  <c r="K930" i="30"/>
  <c r="L930" i="30" s="1"/>
  <c r="I930" i="30"/>
  <c r="H930" i="30"/>
  <c r="J930" i="30" s="1"/>
  <c r="K929" i="30"/>
  <c r="L929" i="30" s="1"/>
  <c r="I929" i="30"/>
  <c r="H929" i="30"/>
  <c r="J929" i="30" s="1"/>
  <c r="L928" i="30"/>
  <c r="K928" i="30"/>
  <c r="I928" i="30"/>
  <c r="H928" i="30"/>
  <c r="J928" i="30" s="1"/>
  <c r="K927" i="30"/>
  <c r="L927" i="30" s="1"/>
  <c r="I927" i="30"/>
  <c r="H927" i="30"/>
  <c r="J927" i="30" s="1"/>
  <c r="K926" i="30"/>
  <c r="L926" i="30" s="1"/>
  <c r="J926" i="30"/>
  <c r="I926" i="30"/>
  <c r="H926" i="30"/>
  <c r="L925" i="30"/>
  <c r="K925" i="30"/>
  <c r="I925" i="30"/>
  <c r="J925" i="30" s="1"/>
  <c r="H925" i="30"/>
  <c r="K924" i="30"/>
  <c r="L924" i="30" s="1"/>
  <c r="I924" i="30"/>
  <c r="H924" i="30"/>
  <c r="J924" i="30" s="1"/>
  <c r="L923" i="30"/>
  <c r="K923" i="30"/>
  <c r="I923" i="30"/>
  <c r="H923" i="30"/>
  <c r="J923" i="30" s="1"/>
  <c r="L922" i="30"/>
  <c r="K922" i="30"/>
  <c r="I922" i="30"/>
  <c r="J922" i="30" s="1"/>
  <c r="H922" i="30"/>
  <c r="K921" i="30"/>
  <c r="L921" i="30" s="1"/>
  <c r="J921" i="30"/>
  <c r="I921" i="30"/>
  <c r="H921" i="30"/>
  <c r="K920" i="30"/>
  <c r="L920" i="30" s="1"/>
  <c r="J920" i="30"/>
  <c r="I920" i="30"/>
  <c r="H920" i="30"/>
  <c r="L919" i="30"/>
  <c r="K919" i="30"/>
  <c r="I919" i="30"/>
  <c r="J919" i="30" s="1"/>
  <c r="H919" i="30"/>
  <c r="K918" i="30"/>
  <c r="L918" i="30" s="1"/>
  <c r="I918" i="30"/>
  <c r="H918" i="30"/>
  <c r="J918" i="30" s="1"/>
  <c r="K917" i="30"/>
  <c r="L917" i="30" s="1"/>
  <c r="I917" i="30"/>
  <c r="H917" i="30"/>
  <c r="J917" i="30" s="1"/>
  <c r="L916" i="30"/>
  <c r="K916" i="30"/>
  <c r="I916" i="30"/>
  <c r="H916" i="30"/>
  <c r="J916" i="30" s="1"/>
  <c r="K915" i="30"/>
  <c r="L915" i="30" s="1"/>
  <c r="I915" i="30"/>
  <c r="H915" i="30"/>
  <c r="J915" i="30" s="1"/>
  <c r="K914" i="30"/>
  <c r="L914" i="30" s="1"/>
  <c r="J914" i="30"/>
  <c r="I914" i="30"/>
  <c r="H914" i="30"/>
  <c r="L913" i="30"/>
  <c r="K913" i="30"/>
  <c r="I913" i="30"/>
  <c r="J913" i="30" s="1"/>
  <c r="H913" i="30"/>
  <c r="K912" i="30"/>
  <c r="L912" i="30" s="1"/>
  <c r="I912" i="30"/>
  <c r="H912" i="30"/>
  <c r="J912" i="30" s="1"/>
  <c r="L911" i="30"/>
  <c r="K911" i="30"/>
  <c r="I911" i="30"/>
  <c r="H911" i="30"/>
  <c r="J911" i="30" s="1"/>
  <c r="L910" i="30"/>
  <c r="K910" i="30"/>
  <c r="I910" i="30"/>
  <c r="J910" i="30" s="1"/>
  <c r="H910" i="30"/>
  <c r="K909" i="30"/>
  <c r="L909" i="30" s="1"/>
  <c r="J909" i="30"/>
  <c r="I909" i="30"/>
  <c r="H909" i="30"/>
  <c r="K908" i="30"/>
  <c r="L908" i="30" s="1"/>
  <c r="J908" i="30"/>
  <c r="I908" i="30"/>
  <c r="H908" i="30"/>
  <c r="L907" i="30"/>
  <c r="K907" i="30"/>
  <c r="I907" i="30"/>
  <c r="J907" i="30" s="1"/>
  <c r="H907" i="30"/>
  <c r="K906" i="30"/>
  <c r="L906" i="30" s="1"/>
  <c r="I906" i="30"/>
  <c r="H906" i="30"/>
  <c r="J906" i="30" s="1"/>
  <c r="K905" i="30"/>
  <c r="L905" i="30" s="1"/>
  <c r="I905" i="30"/>
  <c r="H905" i="30"/>
  <c r="J905" i="30" s="1"/>
  <c r="L904" i="30"/>
  <c r="K904" i="30"/>
  <c r="I904" i="30"/>
  <c r="H904" i="30"/>
  <c r="J904" i="30" s="1"/>
  <c r="K903" i="30"/>
  <c r="L903" i="30" s="1"/>
  <c r="I903" i="30"/>
  <c r="H903" i="30"/>
  <c r="J903" i="30" s="1"/>
  <c r="K902" i="30"/>
  <c r="L902" i="30" s="1"/>
  <c r="J902" i="30"/>
  <c r="I902" i="30"/>
  <c r="H902" i="30"/>
  <c r="L901" i="30"/>
  <c r="K901" i="30"/>
  <c r="I901" i="30"/>
  <c r="J901" i="30" s="1"/>
  <c r="H901" i="30"/>
  <c r="K900" i="30"/>
  <c r="L900" i="30" s="1"/>
  <c r="I900" i="30"/>
  <c r="H900" i="30"/>
  <c r="J900" i="30" s="1"/>
  <c r="L899" i="30"/>
  <c r="K899" i="30"/>
  <c r="I899" i="30"/>
  <c r="H899" i="30"/>
  <c r="J899" i="30" s="1"/>
  <c r="L898" i="30"/>
  <c r="K898" i="30"/>
  <c r="I898" i="30"/>
  <c r="J898" i="30" s="1"/>
  <c r="H898" i="30"/>
  <c r="K897" i="30"/>
  <c r="L897" i="30" s="1"/>
  <c r="J897" i="30"/>
  <c r="I897" i="30"/>
  <c r="H897" i="30"/>
  <c r="K896" i="30"/>
  <c r="L896" i="30" s="1"/>
  <c r="J896" i="30"/>
  <c r="I896" i="30"/>
  <c r="H896" i="30"/>
  <c r="L895" i="30"/>
  <c r="K895" i="30"/>
  <c r="I895" i="30"/>
  <c r="J895" i="30" s="1"/>
  <c r="H895" i="30"/>
  <c r="K894" i="30"/>
  <c r="L894" i="30" s="1"/>
  <c r="I894" i="30"/>
  <c r="H894" i="30"/>
  <c r="J894" i="30" s="1"/>
  <c r="K893" i="30"/>
  <c r="L893" i="30" s="1"/>
  <c r="I893" i="30"/>
  <c r="H893" i="30"/>
  <c r="J893" i="30" s="1"/>
  <c r="L892" i="30"/>
  <c r="K892" i="30"/>
  <c r="I892" i="30"/>
  <c r="H892" i="30"/>
  <c r="J892" i="30" s="1"/>
  <c r="K891" i="30"/>
  <c r="L891" i="30" s="1"/>
  <c r="I891" i="30"/>
  <c r="H891" i="30"/>
  <c r="J891" i="30" s="1"/>
  <c r="K890" i="30"/>
  <c r="L890" i="30" s="1"/>
  <c r="J890" i="30"/>
  <c r="I890" i="30"/>
  <c r="H890" i="30"/>
  <c r="L889" i="30"/>
  <c r="K889" i="30"/>
  <c r="I889" i="30"/>
  <c r="J889" i="30" s="1"/>
  <c r="H889" i="30"/>
  <c r="K888" i="30"/>
  <c r="L888" i="30" s="1"/>
  <c r="I888" i="30"/>
  <c r="H888" i="30"/>
  <c r="J888" i="30" s="1"/>
  <c r="L887" i="30"/>
  <c r="K887" i="30"/>
  <c r="I887" i="30"/>
  <c r="H887" i="30"/>
  <c r="J887" i="30" s="1"/>
  <c r="L886" i="30"/>
  <c r="K886" i="30"/>
  <c r="I886" i="30"/>
  <c r="H886" i="30"/>
  <c r="J886" i="30" s="1"/>
  <c r="K885" i="30"/>
  <c r="L885" i="30" s="1"/>
  <c r="J885" i="30"/>
  <c r="I885" i="30"/>
  <c r="H885" i="30"/>
  <c r="K884" i="30"/>
  <c r="L884" i="30" s="1"/>
  <c r="J884" i="30"/>
  <c r="I884" i="30"/>
  <c r="H884" i="30"/>
  <c r="L883" i="30"/>
  <c r="K883" i="30"/>
  <c r="I883" i="30"/>
  <c r="J883" i="30" s="1"/>
  <c r="H883" i="30"/>
  <c r="K882" i="30"/>
  <c r="L882" i="30" s="1"/>
  <c r="I882" i="30"/>
  <c r="H882" i="30"/>
  <c r="J882" i="30" s="1"/>
  <c r="K881" i="30"/>
  <c r="L881" i="30" s="1"/>
  <c r="I881" i="30"/>
  <c r="H881" i="30"/>
  <c r="J881" i="30" s="1"/>
  <c r="L880" i="30"/>
  <c r="K880" i="30"/>
  <c r="I880" i="30"/>
  <c r="H880" i="30"/>
  <c r="J880" i="30" s="1"/>
  <c r="K879" i="30"/>
  <c r="L879" i="30" s="1"/>
  <c r="I879" i="30"/>
  <c r="H879" i="30"/>
  <c r="J879" i="30" s="1"/>
  <c r="K878" i="30"/>
  <c r="L878" i="30" s="1"/>
  <c r="J878" i="30"/>
  <c r="I878" i="30"/>
  <c r="H878" i="30"/>
  <c r="L877" i="30"/>
  <c r="K877" i="30"/>
  <c r="I877" i="30"/>
  <c r="J877" i="30" s="1"/>
  <c r="H877" i="30"/>
  <c r="K876" i="30"/>
  <c r="L876" i="30" s="1"/>
  <c r="I876" i="30"/>
  <c r="H876" i="30"/>
  <c r="J876" i="30" s="1"/>
  <c r="L875" i="30"/>
  <c r="K875" i="30"/>
  <c r="I875" i="30"/>
  <c r="H875" i="30"/>
  <c r="J875" i="30" s="1"/>
  <c r="L874" i="30"/>
  <c r="K874" i="30"/>
  <c r="I874" i="30"/>
  <c r="H874" i="30"/>
  <c r="J874" i="30" s="1"/>
  <c r="K873" i="30"/>
  <c r="L873" i="30" s="1"/>
  <c r="J873" i="30"/>
  <c r="I873" i="30"/>
  <c r="H873" i="30"/>
  <c r="K872" i="30"/>
  <c r="L872" i="30" s="1"/>
  <c r="J872" i="30"/>
  <c r="I872" i="30"/>
  <c r="H872" i="30"/>
  <c r="L871" i="30"/>
  <c r="K871" i="30"/>
  <c r="I871" i="30"/>
  <c r="J871" i="30" s="1"/>
  <c r="H871" i="30"/>
  <c r="K870" i="30"/>
  <c r="L870" i="30" s="1"/>
  <c r="I870" i="30"/>
  <c r="H870" i="30"/>
  <c r="J870" i="30" s="1"/>
  <c r="K869" i="30"/>
  <c r="L869" i="30" s="1"/>
  <c r="I869" i="30"/>
  <c r="H869" i="30"/>
  <c r="J869" i="30" s="1"/>
  <c r="L868" i="30"/>
  <c r="K868" i="30"/>
  <c r="I868" i="30"/>
  <c r="H868" i="30"/>
  <c r="J868" i="30" s="1"/>
  <c r="K867" i="30"/>
  <c r="L867" i="30" s="1"/>
  <c r="I867" i="30"/>
  <c r="H867" i="30"/>
  <c r="J867" i="30" s="1"/>
  <c r="K866" i="30"/>
  <c r="L866" i="30" s="1"/>
  <c r="J866" i="30"/>
  <c r="I866" i="30"/>
  <c r="H866" i="30"/>
  <c r="L865" i="30"/>
  <c r="K865" i="30"/>
  <c r="I865" i="30"/>
  <c r="J865" i="30" s="1"/>
  <c r="H865" i="30"/>
  <c r="K864" i="30"/>
  <c r="L864" i="30" s="1"/>
  <c r="I864" i="30"/>
  <c r="H864" i="30"/>
  <c r="J864" i="30" s="1"/>
  <c r="L863" i="30"/>
  <c r="K863" i="30"/>
  <c r="J863" i="30"/>
  <c r="I863" i="30"/>
  <c r="H863" i="30"/>
  <c r="L862" i="30"/>
  <c r="K862" i="30"/>
  <c r="I862" i="30"/>
  <c r="H862" i="30"/>
  <c r="J862" i="30" s="1"/>
  <c r="K861" i="30"/>
  <c r="L861" i="30" s="1"/>
  <c r="J861" i="30"/>
  <c r="I861" i="30"/>
  <c r="H861" i="30"/>
  <c r="K860" i="30"/>
  <c r="L860" i="30" s="1"/>
  <c r="J860" i="30"/>
  <c r="I860" i="30"/>
  <c r="H860" i="30"/>
  <c r="L859" i="30"/>
  <c r="K859" i="30"/>
  <c r="I859" i="30"/>
  <c r="J859" i="30" s="1"/>
  <c r="H859" i="30"/>
  <c r="K858" i="30"/>
  <c r="L858" i="30" s="1"/>
  <c r="I858" i="30"/>
  <c r="H858" i="30"/>
  <c r="J858" i="30" s="1"/>
  <c r="K857" i="30"/>
  <c r="L857" i="30" s="1"/>
  <c r="I857" i="30"/>
  <c r="H857" i="30"/>
  <c r="J857" i="30" s="1"/>
  <c r="L856" i="30"/>
  <c r="K856" i="30"/>
  <c r="I856" i="30"/>
  <c r="H856" i="30"/>
  <c r="J856" i="30" s="1"/>
  <c r="K855" i="30"/>
  <c r="L855" i="30" s="1"/>
  <c r="I855" i="30"/>
  <c r="H855" i="30"/>
  <c r="J855" i="30" s="1"/>
  <c r="K854" i="30"/>
  <c r="L854" i="30" s="1"/>
  <c r="J854" i="30"/>
  <c r="I854" i="30"/>
  <c r="H854" i="30"/>
  <c r="L853" i="30"/>
  <c r="K853" i="30"/>
  <c r="I853" i="30"/>
  <c r="J853" i="30" s="1"/>
  <c r="H853" i="30"/>
  <c r="K852" i="30"/>
  <c r="L852" i="30" s="1"/>
  <c r="I852" i="30"/>
  <c r="H852" i="30"/>
  <c r="J852" i="30" s="1"/>
  <c r="L851" i="30"/>
  <c r="K851" i="30"/>
  <c r="I851" i="30"/>
  <c r="J851" i="30" s="1"/>
  <c r="H851" i="30"/>
  <c r="L850" i="30"/>
  <c r="K850" i="30"/>
  <c r="I850" i="30"/>
  <c r="H850" i="30"/>
  <c r="J850" i="30" s="1"/>
  <c r="K849" i="30"/>
  <c r="L849" i="30" s="1"/>
  <c r="I849" i="30"/>
  <c r="J849" i="30" s="1"/>
  <c r="H849" i="30"/>
  <c r="L848" i="30"/>
  <c r="K848" i="30"/>
  <c r="I848" i="30"/>
  <c r="J848" i="30" s="1"/>
  <c r="H848" i="30"/>
  <c r="L847" i="30"/>
  <c r="K847" i="30"/>
  <c r="I847" i="30"/>
  <c r="J847" i="30" s="1"/>
  <c r="H847" i="30"/>
  <c r="L846" i="30"/>
  <c r="K846" i="30"/>
  <c r="J846" i="30"/>
  <c r="I846" i="30"/>
  <c r="H846" i="30"/>
  <c r="L845" i="30"/>
  <c r="K845" i="30"/>
  <c r="J845" i="30"/>
  <c r="I845" i="30"/>
  <c r="H845" i="30"/>
  <c r="L844" i="30"/>
  <c r="K844" i="30"/>
  <c r="I844" i="30"/>
  <c r="H844" i="30"/>
  <c r="J844" i="30" s="1"/>
  <c r="L843" i="30"/>
  <c r="K843" i="30"/>
  <c r="I843" i="30"/>
  <c r="H843" i="30"/>
  <c r="J843" i="30" s="1"/>
  <c r="L842" i="30"/>
  <c r="K842" i="30"/>
  <c r="I842" i="30"/>
  <c r="H842" i="30"/>
  <c r="J842" i="30" s="1"/>
  <c r="L841" i="30"/>
  <c r="K841" i="30"/>
  <c r="J841" i="30"/>
  <c r="I841" i="30"/>
  <c r="H841" i="30"/>
  <c r="L840" i="30"/>
  <c r="K840" i="30"/>
  <c r="I840" i="30"/>
  <c r="H840" i="30"/>
  <c r="J840" i="30" s="1"/>
  <c r="L839" i="30"/>
  <c r="K839" i="30"/>
  <c r="I839" i="30"/>
  <c r="H839" i="30"/>
  <c r="J839" i="30" s="1"/>
  <c r="L838" i="30"/>
  <c r="K838" i="30"/>
  <c r="I838" i="30"/>
  <c r="J838" i="30" s="1"/>
  <c r="H838" i="30"/>
  <c r="K837" i="30"/>
  <c r="L837" i="30" s="1"/>
  <c r="J837" i="30"/>
  <c r="I837" i="30"/>
  <c r="H837" i="30"/>
  <c r="L836" i="30"/>
  <c r="K836" i="30"/>
  <c r="I836" i="30"/>
  <c r="H836" i="30"/>
  <c r="J836" i="30" s="1"/>
  <c r="L835" i="30"/>
  <c r="K835" i="30"/>
  <c r="I835" i="30"/>
  <c r="H835" i="30"/>
  <c r="J835" i="30" s="1"/>
  <c r="L834" i="30"/>
  <c r="K834" i="30"/>
  <c r="J834" i="30"/>
  <c r="I834" i="30"/>
  <c r="H834" i="30"/>
  <c r="K833" i="30"/>
  <c r="L833" i="30" s="1"/>
  <c r="I833" i="30"/>
  <c r="J833" i="30" s="1"/>
  <c r="H833" i="30"/>
  <c r="K832" i="30"/>
  <c r="L832" i="30" s="1"/>
  <c r="J832" i="30"/>
  <c r="I832" i="30"/>
  <c r="H832" i="30"/>
  <c r="L831" i="30"/>
  <c r="K831" i="30"/>
  <c r="I831" i="30"/>
  <c r="H831" i="30"/>
  <c r="K830" i="30"/>
  <c r="L830" i="30" s="1"/>
  <c r="I830" i="30"/>
  <c r="H830" i="30"/>
  <c r="J830" i="30" s="1"/>
  <c r="L829" i="30"/>
  <c r="K829" i="30"/>
  <c r="I829" i="30"/>
  <c r="J829" i="30" s="1"/>
  <c r="H829" i="30"/>
  <c r="L828" i="30"/>
  <c r="K828" i="30"/>
  <c r="I828" i="30"/>
  <c r="J828" i="30" s="1"/>
  <c r="H828" i="30"/>
  <c r="K827" i="30"/>
  <c r="L827" i="30" s="1"/>
  <c r="J827" i="30"/>
  <c r="I827" i="30"/>
  <c r="H827" i="30"/>
  <c r="L826" i="30"/>
  <c r="K826" i="30"/>
  <c r="J826" i="30"/>
  <c r="I826" i="30"/>
  <c r="H826" i="30"/>
  <c r="L825" i="30"/>
  <c r="K825" i="30"/>
  <c r="I825" i="30"/>
  <c r="H825" i="30"/>
  <c r="J825" i="30" s="1"/>
  <c r="L824" i="30"/>
  <c r="K824" i="30"/>
  <c r="J824" i="30"/>
  <c r="I824" i="30"/>
  <c r="H824" i="30"/>
  <c r="L823" i="30"/>
  <c r="K823" i="30"/>
  <c r="J823" i="30"/>
  <c r="I823" i="30"/>
  <c r="H823" i="30"/>
  <c r="K822" i="30"/>
  <c r="L822" i="30" s="1"/>
  <c r="J822" i="30"/>
  <c r="I822" i="30"/>
  <c r="H822" i="30"/>
  <c r="K821" i="30"/>
  <c r="L821" i="30" s="1"/>
  <c r="J821" i="30"/>
  <c r="I821" i="30"/>
  <c r="H821" i="30"/>
  <c r="L820" i="30"/>
  <c r="K820" i="30"/>
  <c r="I820" i="30"/>
  <c r="H820" i="30"/>
  <c r="J820" i="30" s="1"/>
  <c r="L819" i="30"/>
  <c r="K819" i="30"/>
  <c r="I819" i="30"/>
  <c r="H819" i="30"/>
  <c r="K818" i="30"/>
  <c r="L818" i="30" s="1"/>
  <c r="I818" i="30"/>
  <c r="H818" i="30"/>
  <c r="J818" i="30" s="1"/>
  <c r="K817" i="30"/>
  <c r="L817" i="30" s="1"/>
  <c r="J817" i="30"/>
  <c r="I817" i="30"/>
  <c r="H817" i="30"/>
  <c r="K816" i="30"/>
  <c r="L816" i="30" s="1"/>
  <c r="I816" i="30"/>
  <c r="J816" i="30" s="1"/>
  <c r="H816" i="30"/>
  <c r="L815" i="30"/>
  <c r="K815" i="30"/>
  <c r="I815" i="30"/>
  <c r="H815" i="30"/>
  <c r="J815" i="30" s="1"/>
  <c r="L814" i="30"/>
  <c r="K814" i="30"/>
  <c r="I814" i="30"/>
  <c r="J814" i="30" s="1"/>
  <c r="H814" i="30"/>
  <c r="L813" i="30"/>
  <c r="K813" i="30"/>
  <c r="J813" i="30"/>
  <c r="I813" i="30"/>
  <c r="H813" i="30"/>
  <c r="K812" i="30"/>
  <c r="L812" i="30" s="1"/>
  <c r="J812" i="30"/>
  <c r="I812" i="30"/>
  <c r="H812" i="30"/>
  <c r="L811" i="30"/>
  <c r="K811" i="30"/>
  <c r="I811" i="30"/>
  <c r="H811" i="30"/>
  <c r="J811" i="30" s="1"/>
  <c r="K810" i="30"/>
  <c r="L810" i="30" s="1"/>
  <c r="I810" i="30"/>
  <c r="H810" i="30"/>
  <c r="J810" i="30" s="1"/>
  <c r="K809" i="30"/>
  <c r="L809" i="30" s="1"/>
  <c r="I809" i="30"/>
  <c r="J809" i="30" s="1"/>
  <c r="H809" i="30"/>
  <c r="K808" i="30"/>
  <c r="L808" i="30" s="1"/>
  <c r="J808" i="30"/>
  <c r="I808" i="30"/>
  <c r="H808" i="30"/>
  <c r="K807" i="30"/>
  <c r="L807" i="30" s="1"/>
  <c r="I807" i="30"/>
  <c r="H807" i="30"/>
  <c r="K806" i="30"/>
  <c r="L806" i="30" s="1"/>
  <c r="I806" i="30"/>
  <c r="H806" i="30"/>
  <c r="J806" i="30" s="1"/>
  <c r="K805" i="30"/>
  <c r="L805" i="30" s="1"/>
  <c r="I805" i="30"/>
  <c r="J805" i="30" s="1"/>
  <c r="H805" i="30"/>
  <c r="L804" i="30"/>
  <c r="K804" i="30"/>
  <c r="I804" i="30"/>
  <c r="J804" i="30" s="1"/>
  <c r="H804" i="30"/>
  <c r="K803" i="30"/>
  <c r="L803" i="30" s="1"/>
  <c r="I803" i="30"/>
  <c r="J803" i="30" s="1"/>
  <c r="H803" i="30"/>
  <c r="L802" i="30"/>
  <c r="K802" i="30"/>
  <c r="J802" i="30"/>
  <c r="I802" i="30"/>
  <c r="H802" i="30"/>
  <c r="L801" i="30"/>
  <c r="K801" i="30"/>
  <c r="I801" i="30"/>
  <c r="H801" i="30"/>
  <c r="J801" i="30" s="1"/>
  <c r="K800" i="30"/>
  <c r="L800" i="30" s="1"/>
  <c r="I800" i="30"/>
  <c r="H800" i="30"/>
  <c r="J800" i="30" s="1"/>
  <c r="K799" i="30"/>
  <c r="L799" i="30" s="1"/>
  <c r="I799" i="30"/>
  <c r="J799" i="30" s="1"/>
  <c r="H799" i="30"/>
  <c r="K798" i="30"/>
  <c r="L798" i="30" s="1"/>
  <c r="I798" i="30"/>
  <c r="H798" i="30"/>
  <c r="J798" i="30" s="1"/>
  <c r="K797" i="30"/>
  <c r="L797" i="30" s="1"/>
  <c r="J797" i="30"/>
  <c r="I797" i="30"/>
  <c r="H797" i="30"/>
  <c r="K796" i="30"/>
  <c r="L796" i="30" s="1"/>
  <c r="I796" i="30"/>
  <c r="H796" i="30"/>
  <c r="J796" i="30" s="1"/>
  <c r="K795" i="30"/>
  <c r="L795" i="30" s="1"/>
  <c r="I795" i="30"/>
  <c r="H795" i="30"/>
  <c r="J795" i="30" s="1"/>
  <c r="K794" i="30"/>
  <c r="L794" i="30" s="1"/>
  <c r="I794" i="30"/>
  <c r="H794" i="30"/>
  <c r="J794" i="30" s="1"/>
  <c r="K793" i="30"/>
  <c r="L793" i="30" s="1"/>
  <c r="I793" i="30"/>
  <c r="J793" i="30" s="1"/>
  <c r="H793" i="30"/>
  <c r="K792" i="30"/>
  <c r="L792" i="30" s="1"/>
  <c r="I792" i="30"/>
  <c r="J792" i="30" s="1"/>
  <c r="H792" i="30"/>
  <c r="K791" i="30"/>
  <c r="L791" i="30" s="1"/>
  <c r="I791" i="30"/>
  <c r="H791" i="30"/>
  <c r="J791" i="30" s="1"/>
  <c r="L790" i="30"/>
  <c r="K790" i="30"/>
  <c r="I790" i="30"/>
  <c r="H790" i="30"/>
  <c r="L789" i="30"/>
  <c r="K789" i="30"/>
  <c r="I789" i="30"/>
  <c r="H789" i="30"/>
  <c r="J789" i="30" s="1"/>
  <c r="K788" i="30"/>
  <c r="L788" i="30" s="1"/>
  <c r="J788" i="30"/>
  <c r="I788" i="30"/>
  <c r="H788" i="30"/>
  <c r="L787" i="30"/>
  <c r="K787" i="30"/>
  <c r="I787" i="30"/>
  <c r="J787" i="30" s="1"/>
  <c r="H787" i="30"/>
  <c r="L786" i="30"/>
  <c r="K786" i="30"/>
  <c r="I786" i="30"/>
  <c r="H786" i="30"/>
  <c r="J786" i="30" s="1"/>
  <c r="K785" i="30"/>
  <c r="L785" i="30" s="1"/>
  <c r="I785" i="30"/>
  <c r="H785" i="30"/>
  <c r="K784" i="30"/>
  <c r="L784" i="30" s="1"/>
  <c r="I784" i="30"/>
  <c r="H784" i="30"/>
  <c r="J784" i="30" s="1"/>
  <c r="K783" i="30"/>
  <c r="L783" i="30" s="1"/>
  <c r="I783" i="30"/>
  <c r="H783" i="30"/>
  <c r="J783" i="30" s="1"/>
  <c r="K782" i="30"/>
  <c r="L782" i="30" s="1"/>
  <c r="I782" i="30"/>
  <c r="H782" i="30"/>
  <c r="J782" i="30" s="1"/>
  <c r="K781" i="30"/>
  <c r="L781" i="30" s="1"/>
  <c r="I781" i="30"/>
  <c r="J781" i="30" s="1"/>
  <c r="H781" i="30"/>
  <c r="K780" i="30"/>
  <c r="L780" i="30" s="1"/>
  <c r="I780" i="30"/>
  <c r="H780" i="30"/>
  <c r="K779" i="30"/>
  <c r="L779" i="30" s="1"/>
  <c r="I779" i="30"/>
  <c r="H779" i="30"/>
  <c r="J779" i="30" s="1"/>
  <c r="L778" i="30"/>
  <c r="K778" i="30"/>
  <c r="I778" i="30"/>
  <c r="J778" i="30" s="1"/>
  <c r="H778" i="30"/>
  <c r="L777" i="30"/>
  <c r="K777" i="30"/>
  <c r="I777" i="30"/>
  <c r="H777" i="30"/>
  <c r="J777" i="30" s="1"/>
  <c r="L776" i="30"/>
  <c r="K776" i="30"/>
  <c r="I776" i="30"/>
  <c r="H776" i="30"/>
  <c r="J776" i="30" s="1"/>
  <c r="L775" i="30"/>
  <c r="K775" i="30"/>
  <c r="J775" i="30"/>
  <c r="I775" i="30"/>
  <c r="H775" i="30"/>
  <c r="L774" i="30"/>
  <c r="K774" i="30"/>
  <c r="J774" i="30"/>
  <c r="I774" i="30"/>
  <c r="H774" i="30"/>
  <c r="K773" i="30"/>
  <c r="L773" i="30" s="1"/>
  <c r="I773" i="30"/>
  <c r="H773" i="30"/>
  <c r="J773" i="30" s="1"/>
  <c r="L772" i="30"/>
  <c r="K772" i="30"/>
  <c r="I772" i="30"/>
  <c r="H772" i="30"/>
  <c r="J772" i="30" s="1"/>
  <c r="K771" i="30"/>
  <c r="L771" i="30" s="1"/>
  <c r="I771" i="30"/>
  <c r="H771" i="30"/>
  <c r="J771" i="30" s="1"/>
  <c r="K770" i="30"/>
  <c r="L770" i="30" s="1"/>
  <c r="I770" i="30"/>
  <c r="H770" i="30"/>
  <c r="K769" i="30"/>
  <c r="L769" i="30" s="1"/>
  <c r="I769" i="30"/>
  <c r="J769" i="30" s="1"/>
  <c r="H769" i="30"/>
  <c r="K768" i="30"/>
  <c r="L768" i="30" s="1"/>
  <c r="I768" i="30"/>
  <c r="H768" i="30"/>
  <c r="J768" i="30" s="1"/>
  <c r="L767" i="30"/>
  <c r="K767" i="30"/>
  <c r="I767" i="30"/>
  <c r="H767" i="30"/>
  <c r="J767" i="30" s="1"/>
  <c r="L766" i="30"/>
  <c r="K766" i="30"/>
  <c r="I766" i="30"/>
  <c r="H766" i="30"/>
  <c r="J766" i="30" s="1"/>
  <c r="L765" i="30"/>
  <c r="K765" i="30"/>
  <c r="J765" i="30"/>
  <c r="I765" i="30"/>
  <c r="H765" i="30"/>
  <c r="L764" i="30"/>
  <c r="K764" i="30"/>
  <c r="J764" i="30"/>
  <c r="I764" i="30"/>
  <c r="H764" i="30"/>
  <c r="L763" i="30"/>
  <c r="K763" i="30"/>
  <c r="I763" i="30"/>
  <c r="H763" i="30"/>
  <c r="J763" i="30" s="1"/>
  <c r="L762" i="30"/>
  <c r="K762" i="30"/>
  <c r="J762" i="30"/>
  <c r="I762" i="30"/>
  <c r="H762" i="30"/>
  <c r="K761" i="30"/>
  <c r="L761" i="30" s="1"/>
  <c r="I761" i="30"/>
  <c r="H761" i="30"/>
  <c r="J761" i="30" s="1"/>
  <c r="K760" i="30"/>
  <c r="L760" i="30" s="1"/>
  <c r="J760" i="30"/>
  <c r="I760" i="30"/>
  <c r="H760" i="30"/>
  <c r="K759" i="30"/>
  <c r="L759" i="30" s="1"/>
  <c r="I759" i="30"/>
  <c r="H759" i="30"/>
  <c r="K758" i="30"/>
  <c r="L758" i="30" s="1"/>
  <c r="I758" i="30"/>
  <c r="H758" i="30"/>
  <c r="J758" i="30" s="1"/>
  <c r="L757" i="30"/>
  <c r="K757" i="30"/>
  <c r="I757" i="30"/>
  <c r="J757" i="30" s="1"/>
  <c r="H757" i="30"/>
  <c r="K756" i="30"/>
  <c r="L756" i="30" s="1"/>
  <c r="I756" i="30"/>
  <c r="H756" i="30"/>
  <c r="J756" i="30" s="1"/>
  <c r="K755" i="30"/>
  <c r="L755" i="30" s="1"/>
  <c r="J755" i="30"/>
  <c r="I755" i="30"/>
  <c r="H755" i="30"/>
  <c r="L754" i="30"/>
  <c r="K754" i="30"/>
  <c r="I754" i="30"/>
  <c r="J754" i="30" s="1"/>
  <c r="H754" i="30"/>
  <c r="L753" i="30"/>
  <c r="K753" i="30"/>
  <c r="I753" i="30"/>
  <c r="H753" i="30"/>
  <c r="J753" i="30" s="1"/>
  <c r="L752" i="30"/>
  <c r="K752" i="30"/>
  <c r="J752" i="30"/>
  <c r="I752" i="30"/>
  <c r="H752" i="30"/>
  <c r="L751" i="30"/>
  <c r="K751" i="30"/>
  <c r="J751" i="30"/>
  <c r="I751" i="30"/>
  <c r="H751" i="30"/>
  <c r="K750" i="30"/>
  <c r="L750" i="30" s="1"/>
  <c r="J750" i="30"/>
  <c r="I750" i="30"/>
  <c r="H750" i="30"/>
  <c r="K749" i="30"/>
  <c r="L749" i="30" s="1"/>
  <c r="I749" i="30"/>
  <c r="H749" i="30"/>
  <c r="J749" i="30" s="1"/>
  <c r="L748" i="30"/>
  <c r="K748" i="30"/>
  <c r="I748" i="30"/>
  <c r="H748" i="30"/>
  <c r="J748" i="30" s="1"/>
  <c r="K747" i="30"/>
  <c r="L747" i="30" s="1"/>
  <c r="I747" i="30"/>
  <c r="H747" i="30"/>
  <c r="J747" i="30" s="1"/>
  <c r="K746" i="30"/>
  <c r="L746" i="30" s="1"/>
  <c r="I746" i="30"/>
  <c r="H746" i="30"/>
  <c r="J746" i="30" s="1"/>
  <c r="K745" i="30"/>
  <c r="L745" i="30" s="1"/>
  <c r="J745" i="30"/>
  <c r="I745" i="30"/>
  <c r="H745" i="30"/>
  <c r="K744" i="30"/>
  <c r="L744" i="30" s="1"/>
  <c r="I744" i="30"/>
  <c r="H744" i="30"/>
  <c r="J744" i="30" s="1"/>
  <c r="K743" i="30"/>
  <c r="L743" i="30" s="1"/>
  <c r="I743" i="30"/>
  <c r="H743" i="30"/>
  <c r="J743" i="30" s="1"/>
  <c r="L742" i="30"/>
  <c r="K742" i="30"/>
  <c r="I742" i="30"/>
  <c r="J742" i="30" s="1"/>
  <c r="H742" i="30"/>
  <c r="L741" i="30"/>
  <c r="K741" i="30"/>
  <c r="I741" i="30"/>
  <c r="J741" i="30" s="1"/>
  <c r="H741" i="30"/>
  <c r="K740" i="30"/>
  <c r="L740" i="30" s="1"/>
  <c r="J740" i="30"/>
  <c r="I740" i="30"/>
  <c r="H740" i="30"/>
  <c r="L739" i="30"/>
  <c r="K739" i="30"/>
  <c r="J739" i="30"/>
  <c r="I739" i="30"/>
  <c r="H739" i="30"/>
  <c r="L738" i="30"/>
  <c r="K738" i="30"/>
  <c r="I738" i="30"/>
  <c r="J738" i="30" s="1"/>
  <c r="H738" i="30"/>
  <c r="K737" i="30"/>
  <c r="L737" i="30" s="1"/>
  <c r="I737" i="30"/>
  <c r="H737" i="30"/>
  <c r="J737" i="30" s="1"/>
  <c r="K736" i="30"/>
  <c r="L736" i="30" s="1"/>
  <c r="I736" i="30"/>
  <c r="H736" i="30"/>
  <c r="J736" i="30" s="1"/>
  <c r="K735" i="30"/>
  <c r="L735" i="30" s="1"/>
  <c r="I735" i="30"/>
  <c r="H735" i="30"/>
  <c r="J735" i="30" s="1"/>
  <c r="K734" i="30"/>
  <c r="L734" i="30" s="1"/>
  <c r="I734" i="30"/>
  <c r="H734" i="30"/>
  <c r="J734" i="30" s="1"/>
  <c r="K733" i="30"/>
  <c r="L733" i="30" s="1"/>
  <c r="I733" i="30"/>
  <c r="J733" i="30" s="1"/>
  <c r="H733" i="30"/>
  <c r="K732" i="30"/>
  <c r="L732" i="30" s="1"/>
  <c r="I732" i="30"/>
  <c r="H732" i="30"/>
  <c r="J732" i="30" s="1"/>
  <c r="K731" i="30"/>
  <c r="L731" i="30" s="1"/>
  <c r="I731" i="30"/>
  <c r="H731" i="30"/>
  <c r="J731" i="30" s="1"/>
  <c r="L730" i="30"/>
  <c r="K730" i="30"/>
  <c r="I730" i="30"/>
  <c r="H730" i="30"/>
  <c r="J730" i="30" s="1"/>
  <c r="L729" i="30"/>
  <c r="K729" i="30"/>
  <c r="I729" i="30"/>
  <c r="J729" i="30" s="1"/>
  <c r="H729" i="30"/>
  <c r="L728" i="30"/>
  <c r="K728" i="30"/>
  <c r="J728" i="30"/>
  <c r="I728" i="30"/>
  <c r="H728" i="30"/>
  <c r="L727" i="30"/>
  <c r="K727" i="30"/>
  <c r="J727" i="30"/>
  <c r="I727" i="30"/>
  <c r="H727" i="30"/>
  <c r="L726" i="30"/>
  <c r="K726" i="30"/>
  <c r="I726" i="30"/>
  <c r="H726" i="30"/>
  <c r="J726" i="30" s="1"/>
  <c r="K725" i="30"/>
  <c r="L725" i="30" s="1"/>
  <c r="I725" i="30"/>
  <c r="H725" i="30"/>
  <c r="J725" i="30" s="1"/>
  <c r="L724" i="30"/>
  <c r="K724" i="30"/>
  <c r="I724" i="30"/>
  <c r="H724" i="30"/>
  <c r="J724" i="30" s="1"/>
  <c r="K723" i="30"/>
  <c r="L723" i="30" s="1"/>
  <c r="I723" i="30"/>
  <c r="H723" i="30"/>
  <c r="J723" i="30" s="1"/>
  <c r="K722" i="30"/>
  <c r="L722" i="30" s="1"/>
  <c r="I722" i="30"/>
  <c r="H722" i="30"/>
  <c r="J722" i="30" s="1"/>
  <c r="K721" i="30"/>
  <c r="L721" i="30" s="1"/>
  <c r="I721" i="30"/>
  <c r="J721" i="30" s="1"/>
  <c r="H721" i="30"/>
  <c r="K720" i="30"/>
  <c r="L720" i="30" s="1"/>
  <c r="I720" i="30"/>
  <c r="H720" i="30"/>
  <c r="J720" i="30" s="1"/>
  <c r="K719" i="30"/>
  <c r="L719" i="30" s="1"/>
  <c r="I719" i="30"/>
  <c r="H719" i="30"/>
  <c r="J719" i="30" s="1"/>
  <c r="L718" i="30"/>
  <c r="K718" i="30"/>
  <c r="I718" i="30"/>
  <c r="J718" i="30" s="1"/>
  <c r="H718" i="30"/>
  <c r="L717" i="30"/>
  <c r="K717" i="30"/>
  <c r="I717" i="30"/>
  <c r="J717" i="30" s="1"/>
  <c r="H717" i="30"/>
  <c r="L716" i="30"/>
  <c r="K716" i="30"/>
  <c r="I716" i="30"/>
  <c r="H716" i="30"/>
  <c r="J716" i="30" s="1"/>
  <c r="L715" i="30"/>
  <c r="K715" i="30"/>
  <c r="J715" i="30"/>
  <c r="I715" i="30"/>
  <c r="H715" i="30"/>
  <c r="L714" i="30"/>
  <c r="K714" i="30"/>
  <c r="J714" i="30"/>
  <c r="I714" i="30"/>
  <c r="H714" i="30"/>
  <c r="K713" i="30"/>
  <c r="L713" i="30" s="1"/>
  <c r="I713" i="30"/>
  <c r="J713" i="30" s="1"/>
  <c r="H713" i="30"/>
  <c r="K712" i="30"/>
  <c r="L712" i="30" s="1"/>
  <c r="I712" i="30"/>
  <c r="J712" i="30" s="1"/>
  <c r="H712" i="30"/>
  <c r="K711" i="30"/>
  <c r="L711" i="30" s="1"/>
  <c r="I711" i="30"/>
  <c r="H711" i="30"/>
  <c r="J711" i="30" s="1"/>
  <c r="K710" i="30"/>
  <c r="L710" i="30" s="1"/>
  <c r="I710" i="30"/>
  <c r="H710" i="30"/>
  <c r="J710" i="30" s="1"/>
  <c r="K709" i="30"/>
  <c r="L709" i="30" s="1"/>
  <c r="I709" i="30"/>
  <c r="J709" i="30" s="1"/>
  <c r="H709" i="30"/>
  <c r="K708" i="30"/>
  <c r="L708" i="30" s="1"/>
  <c r="I708" i="30"/>
  <c r="J708" i="30" s="1"/>
  <c r="H708" i="30"/>
  <c r="K707" i="30"/>
  <c r="L707" i="30" s="1"/>
  <c r="I707" i="30"/>
  <c r="J707" i="30" s="1"/>
  <c r="H707" i="30"/>
  <c r="L706" i="30"/>
  <c r="K706" i="30"/>
  <c r="I706" i="30"/>
  <c r="H706" i="30"/>
  <c r="J706" i="30" s="1"/>
  <c r="L705" i="30"/>
  <c r="K705" i="30"/>
  <c r="I705" i="30"/>
  <c r="J705" i="30" s="1"/>
  <c r="H705" i="30"/>
  <c r="L704" i="30"/>
  <c r="K704" i="30"/>
  <c r="J704" i="30"/>
  <c r="I704" i="30"/>
  <c r="H704" i="30"/>
  <c r="L703" i="30"/>
  <c r="K703" i="30"/>
  <c r="J703" i="30"/>
  <c r="I703" i="30"/>
  <c r="H703" i="30"/>
  <c r="L702" i="30"/>
  <c r="K702" i="30"/>
  <c r="J702" i="30"/>
  <c r="I702" i="30"/>
  <c r="H702" i="30"/>
  <c r="K701" i="30"/>
  <c r="L701" i="30" s="1"/>
  <c r="I701" i="30"/>
  <c r="H701" i="30"/>
  <c r="J701" i="30" s="1"/>
  <c r="L700" i="30"/>
  <c r="K700" i="30"/>
  <c r="I700" i="30"/>
  <c r="H700" i="30"/>
  <c r="J700" i="30" s="1"/>
  <c r="L699" i="30"/>
  <c r="K699" i="30"/>
  <c r="I699" i="30"/>
  <c r="H699" i="30"/>
  <c r="J699" i="30" s="1"/>
  <c r="K698" i="30"/>
  <c r="L698" i="30" s="1"/>
  <c r="I698" i="30"/>
  <c r="J698" i="30" s="1"/>
  <c r="H698" i="30"/>
  <c r="K697" i="30"/>
  <c r="L697" i="30" s="1"/>
  <c r="I697" i="30"/>
  <c r="J697" i="30" s="1"/>
  <c r="H697" i="30"/>
  <c r="K696" i="30"/>
  <c r="L696" i="30" s="1"/>
  <c r="I696" i="30"/>
  <c r="H696" i="30"/>
  <c r="J696" i="30" s="1"/>
  <c r="L695" i="30"/>
  <c r="K695" i="30"/>
  <c r="I695" i="30"/>
  <c r="H695" i="30"/>
  <c r="J695" i="30" s="1"/>
  <c r="L694" i="30"/>
  <c r="K694" i="30"/>
  <c r="I694" i="30"/>
  <c r="J694" i="30" s="1"/>
  <c r="H694" i="30"/>
  <c r="L693" i="30"/>
  <c r="K693" i="30"/>
  <c r="J693" i="30"/>
  <c r="I693" i="30"/>
  <c r="H693" i="30"/>
  <c r="L692" i="30"/>
  <c r="K692" i="30"/>
  <c r="J692" i="30"/>
  <c r="I692" i="30"/>
  <c r="H692" i="30"/>
  <c r="L691" i="30"/>
  <c r="K691" i="30"/>
  <c r="I691" i="30"/>
  <c r="H691" i="30"/>
  <c r="J691" i="30" s="1"/>
  <c r="K690" i="30"/>
  <c r="L690" i="30" s="1"/>
  <c r="J690" i="30"/>
  <c r="I690" i="30"/>
  <c r="H690" i="30"/>
  <c r="K689" i="30"/>
  <c r="L689" i="30" s="1"/>
  <c r="I689" i="30"/>
  <c r="J689" i="30" s="1"/>
  <c r="H689" i="30"/>
  <c r="L688" i="30"/>
  <c r="K688" i="30"/>
  <c r="J688" i="30"/>
  <c r="I688" i="30"/>
  <c r="H688" i="30"/>
  <c r="L687" i="30"/>
  <c r="K687" i="30"/>
  <c r="I687" i="30"/>
  <c r="H687" i="30"/>
  <c r="K686" i="30"/>
  <c r="L686" i="30" s="1"/>
  <c r="I686" i="30"/>
  <c r="H686" i="30"/>
  <c r="J686" i="30" s="1"/>
  <c r="L685" i="30"/>
  <c r="K685" i="30"/>
  <c r="I685" i="30"/>
  <c r="J685" i="30" s="1"/>
  <c r="H685" i="30"/>
  <c r="K684" i="30"/>
  <c r="L684" i="30" s="1"/>
  <c r="I684" i="30"/>
  <c r="J684" i="30" s="1"/>
  <c r="H684" i="30"/>
  <c r="L683" i="30"/>
  <c r="K683" i="30"/>
  <c r="J683" i="30"/>
  <c r="I683" i="30"/>
  <c r="H683" i="30"/>
  <c r="L682" i="30"/>
  <c r="K682" i="30"/>
  <c r="I682" i="30"/>
  <c r="J682" i="30" s="1"/>
  <c r="H682" i="30"/>
  <c r="L681" i="30"/>
  <c r="K681" i="30"/>
  <c r="I681" i="30"/>
  <c r="H681" i="30"/>
  <c r="J681" i="30" s="1"/>
  <c r="K680" i="30"/>
  <c r="L680" i="30" s="1"/>
  <c r="J680" i="30"/>
  <c r="I680" i="30"/>
  <c r="H680" i="30"/>
  <c r="L679" i="30"/>
  <c r="K679" i="30"/>
  <c r="I679" i="30"/>
  <c r="H679" i="30"/>
  <c r="J679" i="30" s="1"/>
  <c r="K678" i="30"/>
  <c r="L678" i="30" s="1"/>
  <c r="I678" i="30"/>
  <c r="H678" i="30"/>
  <c r="J678" i="30" s="1"/>
  <c r="K677" i="30"/>
  <c r="L677" i="30" s="1"/>
  <c r="I677" i="30"/>
  <c r="J677" i="30" s="1"/>
  <c r="H677" i="30"/>
  <c r="L676" i="30"/>
  <c r="K676" i="30"/>
  <c r="I676" i="30"/>
  <c r="H676" i="30"/>
  <c r="J676" i="30" s="1"/>
  <c r="K675" i="30"/>
  <c r="L675" i="30" s="1"/>
  <c r="I675" i="30"/>
  <c r="H675" i="30"/>
  <c r="K674" i="30"/>
  <c r="L674" i="30" s="1"/>
  <c r="I674" i="30"/>
  <c r="J674" i="30" s="1"/>
  <c r="H674" i="30"/>
  <c r="L673" i="30"/>
  <c r="K673" i="30"/>
  <c r="J673" i="30"/>
  <c r="I673" i="30"/>
  <c r="H673" i="30"/>
  <c r="K672" i="30"/>
  <c r="L672" i="30" s="1"/>
  <c r="I672" i="30"/>
  <c r="J672" i="30" s="1"/>
  <c r="H672" i="30"/>
  <c r="L671" i="30"/>
  <c r="K671" i="30"/>
  <c r="I671" i="30"/>
  <c r="H671" i="30"/>
  <c r="J671" i="30" s="1"/>
  <c r="L670" i="30"/>
  <c r="K670" i="30"/>
  <c r="I670" i="30"/>
  <c r="J670" i="30" s="1"/>
  <c r="H670" i="30"/>
  <c r="L669" i="30"/>
  <c r="K669" i="30"/>
  <c r="I669" i="30"/>
  <c r="H669" i="30"/>
  <c r="J669" i="30" s="1"/>
  <c r="K668" i="30"/>
  <c r="L668" i="30" s="1"/>
  <c r="I668" i="30"/>
  <c r="H668" i="30"/>
  <c r="J668" i="30" s="1"/>
  <c r="L667" i="30"/>
  <c r="K667" i="30"/>
  <c r="J667" i="30"/>
  <c r="I667" i="30"/>
  <c r="H667" i="30"/>
  <c r="K666" i="30"/>
  <c r="L666" i="30" s="1"/>
  <c r="I666" i="30"/>
  <c r="J666" i="30" s="1"/>
  <c r="H666" i="30"/>
  <c r="K665" i="30"/>
  <c r="L665" i="30" s="1"/>
  <c r="I665" i="30"/>
  <c r="J665" i="30" s="1"/>
  <c r="H665" i="30"/>
  <c r="L664" i="30"/>
  <c r="K664" i="30"/>
  <c r="I664" i="30"/>
  <c r="H664" i="30"/>
  <c r="J664" i="30" s="1"/>
  <c r="K663" i="30"/>
  <c r="L663" i="30" s="1"/>
  <c r="I663" i="30"/>
  <c r="H663" i="30"/>
  <c r="J663" i="30" s="1"/>
  <c r="K662" i="30"/>
  <c r="L662" i="30" s="1"/>
  <c r="I662" i="30"/>
  <c r="H662" i="30"/>
  <c r="J662" i="30" s="1"/>
  <c r="K661" i="30"/>
  <c r="L661" i="30" s="1"/>
  <c r="J661" i="30"/>
  <c r="I661" i="30"/>
  <c r="H661" i="30"/>
  <c r="K660" i="30"/>
  <c r="L660" i="30" s="1"/>
  <c r="I660" i="30"/>
  <c r="J660" i="30" s="1"/>
  <c r="H660" i="30"/>
  <c r="K659" i="30"/>
  <c r="L659" i="30" s="1"/>
  <c r="I659" i="30"/>
  <c r="H659" i="30"/>
  <c r="J659" i="30" s="1"/>
  <c r="L658" i="30"/>
  <c r="K658" i="30"/>
  <c r="I658" i="30"/>
  <c r="H658" i="30"/>
  <c r="J658" i="30" s="1"/>
  <c r="L657" i="30"/>
  <c r="K657" i="30"/>
  <c r="I657" i="30"/>
  <c r="J657" i="30" s="1"/>
  <c r="H657" i="30"/>
  <c r="K656" i="30"/>
  <c r="L656" i="30" s="1"/>
  <c r="J656" i="30"/>
  <c r="I656" i="30"/>
  <c r="H656" i="30"/>
  <c r="K655" i="30"/>
  <c r="L655" i="30" s="1"/>
  <c r="J655" i="30"/>
  <c r="I655" i="30"/>
  <c r="H655" i="30"/>
  <c r="L654" i="30"/>
  <c r="K654" i="30"/>
  <c r="I654" i="30"/>
  <c r="J654" i="30" s="1"/>
  <c r="H654" i="30"/>
  <c r="K653" i="30"/>
  <c r="L653" i="30" s="1"/>
  <c r="I653" i="30"/>
  <c r="H653" i="30"/>
  <c r="J653" i="30" s="1"/>
  <c r="L652" i="30"/>
  <c r="K652" i="30"/>
  <c r="I652" i="30"/>
  <c r="H652" i="30"/>
  <c r="J652" i="30" s="1"/>
  <c r="K651" i="30"/>
  <c r="L651" i="30" s="1"/>
  <c r="I651" i="30"/>
  <c r="H651" i="30"/>
  <c r="J651" i="30" s="1"/>
  <c r="K650" i="30"/>
  <c r="L650" i="30" s="1"/>
  <c r="I650" i="30"/>
  <c r="H650" i="30"/>
  <c r="J650" i="30" s="1"/>
  <c r="K649" i="30"/>
  <c r="L649" i="30" s="1"/>
  <c r="J649" i="30"/>
  <c r="I649" i="30"/>
  <c r="H649" i="30"/>
  <c r="K648" i="30"/>
  <c r="L648" i="30" s="1"/>
  <c r="I648" i="30"/>
  <c r="H648" i="30"/>
  <c r="J648" i="30" s="1"/>
  <c r="K647" i="30"/>
  <c r="L647" i="30" s="1"/>
  <c r="I647" i="30"/>
  <c r="H647" i="30"/>
  <c r="J647" i="30" s="1"/>
  <c r="L646" i="30"/>
  <c r="K646" i="30"/>
  <c r="I646" i="30"/>
  <c r="J646" i="30" s="1"/>
  <c r="H646" i="30"/>
  <c r="K645" i="30"/>
  <c r="L645" i="30" s="1"/>
  <c r="I645" i="30"/>
  <c r="J645" i="30" s="1"/>
  <c r="H645" i="30"/>
  <c r="L644" i="30"/>
  <c r="K644" i="30"/>
  <c r="I644" i="30"/>
  <c r="H644" i="30"/>
  <c r="J644" i="30" s="1"/>
  <c r="L643" i="30"/>
  <c r="K643" i="30"/>
  <c r="I643" i="30"/>
  <c r="H643" i="30"/>
  <c r="J643" i="30" s="1"/>
  <c r="L642" i="30"/>
  <c r="K642" i="30"/>
  <c r="I642" i="30"/>
  <c r="J642" i="30" s="1"/>
  <c r="H642" i="30"/>
  <c r="K641" i="30"/>
  <c r="L641" i="30" s="1"/>
  <c r="I641" i="30"/>
  <c r="J641" i="30" s="1"/>
  <c r="H641" i="30"/>
  <c r="K640" i="30"/>
  <c r="L640" i="30" s="1"/>
  <c r="I640" i="30"/>
  <c r="H640" i="30"/>
  <c r="J640" i="30" s="1"/>
  <c r="K639" i="30"/>
  <c r="L639" i="30" s="1"/>
  <c r="I639" i="30"/>
  <c r="H639" i="30"/>
  <c r="J639" i="30" s="1"/>
  <c r="K638" i="30"/>
  <c r="L638" i="30" s="1"/>
  <c r="I638" i="30"/>
  <c r="H638" i="30"/>
  <c r="J638" i="30" s="1"/>
  <c r="K637" i="30"/>
  <c r="L637" i="30" s="1"/>
  <c r="I637" i="30"/>
  <c r="J637" i="30" s="1"/>
  <c r="H637" i="30"/>
  <c r="K636" i="30"/>
  <c r="L636" i="30" s="1"/>
  <c r="I636" i="30"/>
  <c r="J636" i="30" s="1"/>
  <c r="H636" i="30"/>
  <c r="K635" i="30"/>
  <c r="L635" i="30" s="1"/>
  <c r="I635" i="30"/>
  <c r="H635" i="30"/>
  <c r="J635" i="30" s="1"/>
  <c r="L634" i="30"/>
  <c r="K634" i="30"/>
  <c r="I634" i="30"/>
  <c r="H634" i="30"/>
  <c r="J634" i="30" s="1"/>
  <c r="L633" i="30"/>
  <c r="K633" i="30"/>
  <c r="I633" i="30"/>
  <c r="J633" i="30" s="1"/>
  <c r="H633" i="30"/>
  <c r="L632" i="30"/>
  <c r="K632" i="30"/>
  <c r="J632" i="30"/>
  <c r="I632" i="30"/>
  <c r="H632" i="30"/>
  <c r="L631" i="30"/>
  <c r="K631" i="30"/>
  <c r="J631" i="30"/>
  <c r="I631" i="30"/>
  <c r="H631" i="30"/>
  <c r="L630" i="30"/>
  <c r="K630" i="30"/>
  <c r="J630" i="30"/>
  <c r="I630" i="30"/>
  <c r="H630" i="30"/>
  <c r="K629" i="30"/>
  <c r="L629" i="30" s="1"/>
  <c r="I629" i="30"/>
  <c r="H629" i="30"/>
  <c r="J629" i="30" s="1"/>
  <c r="L628" i="30"/>
  <c r="K628" i="30"/>
  <c r="I628" i="30"/>
  <c r="H628" i="30"/>
  <c r="J628" i="30" s="1"/>
  <c r="L627" i="30"/>
  <c r="K627" i="30"/>
  <c r="I627" i="30"/>
  <c r="H627" i="30"/>
  <c r="J627" i="30" s="1"/>
  <c r="K626" i="30"/>
  <c r="L626" i="30" s="1"/>
  <c r="I626" i="30"/>
  <c r="J626" i="30" s="1"/>
  <c r="H626" i="30"/>
  <c r="K625" i="30"/>
  <c r="L625" i="30" s="1"/>
  <c r="I625" i="30"/>
  <c r="J625" i="30" s="1"/>
  <c r="H625" i="30"/>
  <c r="K624" i="30"/>
  <c r="L624" i="30" s="1"/>
  <c r="I624" i="30"/>
  <c r="H624" i="30"/>
  <c r="J624" i="30" s="1"/>
  <c r="L623" i="30"/>
  <c r="K623" i="30"/>
  <c r="I623" i="30"/>
  <c r="H623" i="30"/>
  <c r="J623" i="30" s="1"/>
  <c r="L622" i="30"/>
  <c r="K622" i="30"/>
  <c r="I622" i="30"/>
  <c r="J622" i="30" s="1"/>
  <c r="H622" i="30"/>
  <c r="L621" i="30"/>
  <c r="K621" i="30"/>
  <c r="J621" i="30"/>
  <c r="I621" i="30"/>
  <c r="H621" i="30"/>
  <c r="L620" i="30"/>
  <c r="K620" i="30"/>
  <c r="J620" i="30"/>
  <c r="I620" i="30"/>
  <c r="H620" i="30"/>
  <c r="L619" i="30"/>
  <c r="K619" i="30"/>
  <c r="I619" i="30"/>
  <c r="H619" i="30"/>
  <c r="J619" i="30" s="1"/>
  <c r="K618" i="30"/>
  <c r="L618" i="30" s="1"/>
  <c r="J618" i="30"/>
  <c r="I618" i="30"/>
  <c r="H618" i="30"/>
  <c r="K617" i="30"/>
  <c r="L617" i="30" s="1"/>
  <c r="I617" i="30"/>
  <c r="J617" i="30" s="1"/>
  <c r="H617" i="30"/>
  <c r="L616" i="30"/>
  <c r="K616" i="30"/>
  <c r="J616" i="30"/>
  <c r="I616" i="30"/>
  <c r="H616" i="30"/>
  <c r="L615" i="30"/>
  <c r="K615" i="30"/>
  <c r="I615" i="30"/>
  <c r="H615" i="30"/>
  <c r="K614" i="30"/>
  <c r="L614" i="30" s="1"/>
  <c r="I614" i="30"/>
  <c r="H614" i="30"/>
  <c r="J614" i="30" s="1"/>
  <c r="L613" i="30"/>
  <c r="K613" i="30"/>
  <c r="I613" i="30"/>
  <c r="J613" i="30" s="1"/>
  <c r="H613" i="30"/>
  <c r="K612" i="30"/>
  <c r="L612" i="30" s="1"/>
  <c r="I612" i="30"/>
  <c r="J612" i="30" s="1"/>
  <c r="H612" i="30"/>
  <c r="L611" i="30"/>
  <c r="K611" i="30"/>
  <c r="J611" i="30"/>
  <c r="I611" i="30"/>
  <c r="H611" i="30"/>
  <c r="L610" i="30"/>
  <c r="K610" i="30"/>
  <c r="I610" i="30"/>
  <c r="J610" i="30" s="1"/>
  <c r="H610" i="30"/>
  <c r="L609" i="30"/>
  <c r="K609" i="30"/>
  <c r="I609" i="30"/>
  <c r="H609" i="30"/>
  <c r="J609" i="30" s="1"/>
  <c r="K608" i="30"/>
  <c r="L608" i="30" s="1"/>
  <c r="J608" i="30"/>
  <c r="I608" i="30"/>
  <c r="H608" i="30"/>
  <c r="L607" i="30"/>
  <c r="K607" i="30"/>
  <c r="I607" i="30"/>
  <c r="H607" i="30"/>
  <c r="J607" i="30" s="1"/>
  <c r="K606" i="30"/>
  <c r="L606" i="30" s="1"/>
  <c r="I606" i="30"/>
  <c r="H606" i="30"/>
  <c r="J606" i="30" s="1"/>
  <c r="K605" i="30"/>
  <c r="L605" i="30" s="1"/>
  <c r="I605" i="30"/>
  <c r="J605" i="30" s="1"/>
  <c r="H605" i="30"/>
  <c r="L604" i="30"/>
  <c r="K604" i="30"/>
  <c r="I604" i="30"/>
  <c r="H604" i="30"/>
  <c r="J604" i="30" s="1"/>
  <c r="K603" i="30"/>
  <c r="L603" i="30" s="1"/>
  <c r="I603" i="30"/>
  <c r="H603" i="30"/>
  <c r="K602" i="30"/>
  <c r="L602" i="30" s="1"/>
  <c r="I602" i="30"/>
  <c r="H602" i="30"/>
  <c r="J602" i="30" s="1"/>
  <c r="L601" i="30"/>
  <c r="K601" i="30"/>
  <c r="J601" i="30"/>
  <c r="I601" i="30"/>
  <c r="H601" i="30"/>
  <c r="L600" i="30"/>
  <c r="K600" i="30"/>
  <c r="I600" i="30"/>
  <c r="J600" i="30" s="1"/>
  <c r="H600" i="30"/>
  <c r="L599" i="30"/>
  <c r="K599" i="30"/>
  <c r="I599" i="30"/>
  <c r="H599" i="30"/>
  <c r="J599" i="30" s="1"/>
  <c r="L598" i="30"/>
  <c r="K598" i="30"/>
  <c r="J598" i="30"/>
  <c r="I598" i="30"/>
  <c r="H598" i="30"/>
  <c r="L597" i="30"/>
  <c r="K597" i="30"/>
  <c r="I597" i="30"/>
  <c r="H597" i="30"/>
  <c r="J597" i="30" s="1"/>
  <c r="K596" i="30"/>
  <c r="L596" i="30" s="1"/>
  <c r="I596" i="30"/>
  <c r="H596" i="30"/>
  <c r="J596" i="30" s="1"/>
  <c r="L595" i="30"/>
  <c r="K595" i="30"/>
  <c r="J595" i="30"/>
  <c r="I595" i="30"/>
  <c r="H595" i="30"/>
  <c r="K594" i="30"/>
  <c r="L594" i="30" s="1"/>
  <c r="I594" i="30"/>
  <c r="J594" i="30" s="1"/>
  <c r="H594" i="30"/>
  <c r="K593" i="30"/>
  <c r="L593" i="30" s="1"/>
  <c r="J593" i="30"/>
  <c r="I593" i="30"/>
  <c r="H593" i="30"/>
  <c r="L592" i="30"/>
  <c r="K592" i="30"/>
  <c r="I592" i="30"/>
  <c r="H592" i="30"/>
  <c r="J592" i="30" s="1"/>
  <c r="K591" i="30"/>
  <c r="L591" i="30" s="1"/>
  <c r="I591" i="30"/>
  <c r="H591" i="30"/>
  <c r="J591" i="30" s="1"/>
  <c r="K590" i="30"/>
  <c r="L590" i="30" s="1"/>
  <c r="I590" i="30"/>
  <c r="H590" i="30"/>
  <c r="J590" i="30" s="1"/>
  <c r="L589" i="30"/>
  <c r="K589" i="30"/>
  <c r="J589" i="30"/>
  <c r="I589" i="30"/>
  <c r="H589" i="30"/>
  <c r="K588" i="30"/>
  <c r="L588" i="30" s="1"/>
  <c r="I588" i="30"/>
  <c r="J588" i="30" s="1"/>
  <c r="H588" i="30"/>
  <c r="K587" i="30"/>
  <c r="L587" i="30" s="1"/>
  <c r="I587" i="30"/>
  <c r="H587" i="30"/>
  <c r="J587" i="30" s="1"/>
  <c r="L586" i="30"/>
  <c r="K586" i="30"/>
  <c r="I586" i="30"/>
  <c r="H586" i="30"/>
  <c r="J586" i="30" s="1"/>
  <c r="L585" i="30"/>
  <c r="K585" i="30"/>
  <c r="I585" i="30"/>
  <c r="J585" i="30" s="1"/>
  <c r="H585" i="30"/>
  <c r="K584" i="30"/>
  <c r="L584" i="30" s="1"/>
  <c r="J584" i="30"/>
  <c r="I584" i="30"/>
  <c r="H584" i="30"/>
  <c r="K583" i="30"/>
  <c r="L583" i="30" s="1"/>
  <c r="I583" i="30"/>
  <c r="H583" i="30"/>
  <c r="J583" i="30" s="1"/>
  <c r="L582" i="30"/>
  <c r="K582" i="30"/>
  <c r="I582" i="30"/>
  <c r="H582" i="30"/>
  <c r="J582" i="30" s="1"/>
  <c r="K581" i="30"/>
  <c r="L581" i="30" s="1"/>
  <c r="I581" i="30"/>
  <c r="H581" i="30"/>
  <c r="J581" i="30" s="1"/>
  <c r="K580" i="30"/>
  <c r="L580" i="30" s="1"/>
  <c r="I580" i="30"/>
  <c r="J580" i="30" s="1"/>
  <c r="H580" i="30"/>
  <c r="K579" i="30"/>
  <c r="L579" i="30" s="1"/>
  <c r="I579" i="30"/>
  <c r="H579" i="30"/>
  <c r="J579" i="30" s="1"/>
  <c r="K578" i="30"/>
  <c r="L578" i="30" s="1"/>
  <c r="I578" i="30"/>
  <c r="H578" i="30"/>
  <c r="J578" i="30" s="1"/>
  <c r="K577" i="30"/>
  <c r="L577" i="30" s="1"/>
  <c r="J577" i="30"/>
  <c r="I577" i="30"/>
  <c r="H577" i="30"/>
  <c r="K576" i="30"/>
  <c r="L576" i="30" s="1"/>
  <c r="I576" i="30"/>
  <c r="H576" i="30"/>
  <c r="J576" i="30" s="1"/>
  <c r="K575" i="30"/>
  <c r="L575" i="30" s="1"/>
  <c r="I575" i="30"/>
  <c r="J575" i="30" s="1"/>
  <c r="H575" i="30"/>
  <c r="L574" i="30"/>
  <c r="K574" i="30"/>
  <c r="I574" i="30"/>
  <c r="J574" i="30" s="1"/>
  <c r="H574" i="30"/>
  <c r="K573" i="30"/>
  <c r="L573" i="30" s="1"/>
  <c r="I573" i="30"/>
  <c r="H573" i="30"/>
  <c r="J573" i="30" s="1"/>
  <c r="L572" i="30"/>
  <c r="K572" i="30"/>
  <c r="I572" i="30"/>
  <c r="H572" i="30"/>
  <c r="J572" i="30" s="1"/>
  <c r="L571" i="30"/>
  <c r="K571" i="30"/>
  <c r="I571" i="30"/>
  <c r="H571" i="30"/>
  <c r="J571" i="30" s="1"/>
  <c r="L570" i="30"/>
  <c r="K570" i="30"/>
  <c r="J570" i="30"/>
  <c r="I570" i="30"/>
  <c r="H570" i="30"/>
  <c r="K569" i="30"/>
  <c r="L569" i="30" s="1"/>
  <c r="I569" i="30"/>
  <c r="J569" i="30" s="1"/>
  <c r="H569" i="30"/>
  <c r="K568" i="30"/>
  <c r="L568" i="30" s="1"/>
  <c r="I568" i="30"/>
  <c r="H568" i="30"/>
  <c r="J568" i="30" s="1"/>
  <c r="K567" i="30"/>
  <c r="L567" i="30" s="1"/>
  <c r="I567" i="30"/>
  <c r="H567" i="30"/>
  <c r="J567" i="30" s="1"/>
  <c r="K566" i="30"/>
  <c r="L566" i="30" s="1"/>
  <c r="I566" i="30"/>
  <c r="H566" i="30"/>
  <c r="J566" i="30" s="1"/>
  <c r="K565" i="30"/>
  <c r="L565" i="30" s="1"/>
  <c r="I565" i="30"/>
  <c r="J565" i="30" s="1"/>
  <c r="H565" i="30"/>
  <c r="K564" i="30"/>
  <c r="L564" i="30" s="1"/>
  <c r="I564" i="30"/>
  <c r="J564" i="30" s="1"/>
  <c r="H564" i="30"/>
  <c r="K563" i="30"/>
  <c r="L563" i="30" s="1"/>
  <c r="I563" i="30"/>
  <c r="H563" i="30"/>
  <c r="J563" i="30" s="1"/>
  <c r="L562" i="30"/>
  <c r="K562" i="30"/>
  <c r="I562" i="30"/>
  <c r="H562" i="30"/>
  <c r="J562" i="30" s="1"/>
  <c r="L561" i="30"/>
  <c r="K561" i="30"/>
  <c r="I561" i="30"/>
  <c r="H561" i="30"/>
  <c r="J561" i="30" s="1"/>
  <c r="L560" i="30"/>
  <c r="K560" i="30"/>
  <c r="J560" i="30"/>
  <c r="I560" i="30"/>
  <c r="H560" i="30"/>
  <c r="L559" i="30"/>
  <c r="K559" i="30"/>
  <c r="J559" i="30"/>
  <c r="I559" i="30"/>
  <c r="H559" i="30"/>
  <c r="L558" i="30"/>
  <c r="K558" i="30"/>
  <c r="J558" i="30"/>
  <c r="I558" i="30"/>
  <c r="H558" i="30"/>
  <c r="K557" i="30"/>
  <c r="L557" i="30" s="1"/>
  <c r="I557" i="30"/>
  <c r="H557" i="30"/>
  <c r="J557" i="30" s="1"/>
  <c r="L556" i="30"/>
  <c r="K556" i="30"/>
  <c r="I556" i="30"/>
  <c r="H556" i="30"/>
  <c r="J556" i="30" s="1"/>
  <c r="K555" i="30"/>
  <c r="L555" i="30" s="1"/>
  <c r="I555" i="30"/>
  <c r="H555" i="30"/>
  <c r="K554" i="30"/>
  <c r="L554" i="30" s="1"/>
  <c r="I554" i="30"/>
  <c r="J554" i="30" s="1"/>
  <c r="H554" i="30"/>
  <c r="K553" i="30"/>
  <c r="L553" i="30" s="1"/>
  <c r="I553" i="30"/>
  <c r="J553" i="30" s="1"/>
  <c r="H553" i="30"/>
  <c r="K552" i="30"/>
  <c r="L552" i="30" s="1"/>
  <c r="I552" i="30"/>
  <c r="H552" i="30"/>
  <c r="J552" i="30" s="1"/>
  <c r="L551" i="30"/>
  <c r="K551" i="30"/>
  <c r="I551" i="30"/>
  <c r="H551" i="30"/>
  <c r="J551" i="30" s="1"/>
  <c r="L550" i="30"/>
  <c r="K550" i="30"/>
  <c r="I550" i="30"/>
  <c r="J550" i="30" s="1"/>
  <c r="H550" i="30"/>
  <c r="L549" i="30"/>
  <c r="K549" i="30"/>
  <c r="J549" i="30"/>
  <c r="I549" i="30"/>
  <c r="H549" i="30"/>
  <c r="L548" i="30"/>
  <c r="K548" i="30"/>
  <c r="J548" i="30"/>
  <c r="I548" i="30"/>
  <c r="H548" i="30"/>
  <c r="L547" i="30"/>
  <c r="K547" i="30"/>
  <c r="I547" i="30"/>
  <c r="H547" i="30"/>
  <c r="J547" i="30" s="1"/>
  <c r="K546" i="30"/>
  <c r="L546" i="30" s="1"/>
  <c r="J546" i="30"/>
  <c r="I546" i="30"/>
  <c r="H546" i="30"/>
  <c r="K545" i="30"/>
  <c r="L545" i="30" s="1"/>
  <c r="I545" i="30"/>
  <c r="J545" i="30" s="1"/>
  <c r="H545" i="30"/>
  <c r="L544" i="30"/>
  <c r="K544" i="30"/>
  <c r="J544" i="30"/>
  <c r="I544" i="30"/>
  <c r="H544" i="30"/>
  <c r="L543" i="30"/>
  <c r="K543" i="30"/>
  <c r="I543" i="30"/>
  <c r="H543" i="30"/>
  <c r="J543" i="30" s="1"/>
  <c r="K542" i="30"/>
  <c r="L542" i="30" s="1"/>
  <c r="I542" i="30"/>
  <c r="H542" i="30"/>
  <c r="J542" i="30" s="1"/>
  <c r="L541" i="30"/>
  <c r="K541" i="30"/>
  <c r="I541" i="30"/>
  <c r="J541" i="30" s="1"/>
  <c r="H541" i="30"/>
  <c r="K540" i="30"/>
  <c r="L540" i="30" s="1"/>
  <c r="I540" i="30"/>
  <c r="J540" i="30" s="1"/>
  <c r="H540" i="30"/>
  <c r="L539" i="30"/>
  <c r="K539" i="30"/>
  <c r="J539" i="30"/>
  <c r="I539" i="30"/>
  <c r="H539" i="30"/>
  <c r="L538" i="30"/>
  <c r="K538" i="30"/>
  <c r="I538" i="30"/>
  <c r="J538" i="30" s="1"/>
  <c r="H538" i="30"/>
  <c r="L537" i="30"/>
  <c r="K537" i="30"/>
  <c r="I537" i="30"/>
  <c r="H537" i="30"/>
  <c r="J537" i="30" s="1"/>
  <c r="K536" i="30"/>
  <c r="L536" i="30" s="1"/>
  <c r="J536" i="30"/>
  <c r="I536" i="30"/>
  <c r="H536" i="30"/>
  <c r="L535" i="30"/>
  <c r="K535" i="30"/>
  <c r="I535" i="30"/>
  <c r="H535" i="30"/>
  <c r="J535" i="30" s="1"/>
  <c r="K534" i="30"/>
  <c r="L534" i="30" s="1"/>
  <c r="I534" i="30"/>
  <c r="H534" i="30"/>
  <c r="J534" i="30" s="1"/>
  <c r="K533" i="30"/>
  <c r="L533" i="30" s="1"/>
  <c r="I533" i="30"/>
  <c r="J533" i="30" s="1"/>
  <c r="H533" i="30"/>
  <c r="L532" i="30"/>
  <c r="K532" i="30"/>
  <c r="I532" i="30"/>
  <c r="H532" i="30"/>
  <c r="J532" i="30" s="1"/>
  <c r="K531" i="30"/>
  <c r="L531" i="30" s="1"/>
  <c r="I531" i="30"/>
  <c r="H531" i="30"/>
  <c r="K530" i="30"/>
  <c r="L530" i="30" s="1"/>
  <c r="I530" i="30"/>
  <c r="J530" i="30" s="1"/>
  <c r="H530" i="30"/>
  <c r="L529" i="30"/>
  <c r="K529" i="30"/>
  <c r="J529" i="30"/>
  <c r="I529" i="30"/>
  <c r="H529" i="30"/>
  <c r="L528" i="30"/>
  <c r="K528" i="30"/>
  <c r="I528" i="30"/>
  <c r="J528" i="30" s="1"/>
  <c r="H528" i="30"/>
  <c r="L527" i="30"/>
  <c r="K527" i="30"/>
  <c r="I527" i="30"/>
  <c r="H527" i="30"/>
  <c r="J527" i="30" s="1"/>
  <c r="L526" i="30"/>
  <c r="K526" i="30"/>
  <c r="J526" i="30"/>
  <c r="I526" i="30"/>
  <c r="H526" i="30"/>
  <c r="L525" i="30"/>
  <c r="K525" i="30"/>
  <c r="I525" i="30"/>
  <c r="H525" i="30"/>
  <c r="J525" i="30" s="1"/>
  <c r="K524" i="30"/>
  <c r="L524" i="30" s="1"/>
  <c r="I524" i="30"/>
  <c r="H524" i="30"/>
  <c r="J524" i="30" s="1"/>
  <c r="L523" i="30"/>
  <c r="K523" i="30"/>
  <c r="J523" i="30"/>
  <c r="I523" i="30"/>
  <c r="H523" i="30"/>
  <c r="K522" i="30"/>
  <c r="L522" i="30" s="1"/>
  <c r="I522" i="30"/>
  <c r="J522" i="30" s="1"/>
  <c r="H522" i="30"/>
  <c r="K521" i="30"/>
  <c r="L521" i="30" s="1"/>
  <c r="J521" i="30"/>
  <c r="I521" i="30"/>
  <c r="H521" i="30"/>
  <c r="L520" i="30"/>
  <c r="K520" i="30"/>
  <c r="I520" i="30"/>
  <c r="H520" i="30"/>
  <c r="J520" i="30" s="1"/>
  <c r="K519" i="30"/>
  <c r="L519" i="30" s="1"/>
  <c r="I519" i="30"/>
  <c r="H519" i="30"/>
  <c r="J519" i="30" s="1"/>
  <c r="K518" i="30"/>
  <c r="L518" i="30" s="1"/>
  <c r="I518" i="30"/>
  <c r="H518" i="30"/>
  <c r="J518" i="30" s="1"/>
  <c r="K517" i="30"/>
  <c r="L517" i="30" s="1"/>
  <c r="J517" i="30"/>
  <c r="I517" i="30"/>
  <c r="H517" i="30"/>
  <c r="K516" i="30"/>
  <c r="L516" i="30" s="1"/>
  <c r="I516" i="30"/>
  <c r="J516" i="30" s="1"/>
  <c r="H516" i="30"/>
  <c r="K515" i="30"/>
  <c r="L515" i="30" s="1"/>
  <c r="I515" i="30"/>
  <c r="H515" i="30"/>
  <c r="J515" i="30" s="1"/>
  <c r="L514" i="30"/>
  <c r="K514" i="30"/>
  <c r="I514" i="30"/>
  <c r="H514" i="30"/>
  <c r="J514" i="30" s="1"/>
  <c r="L513" i="30"/>
  <c r="K513" i="30"/>
  <c r="I513" i="30"/>
  <c r="J513" i="30" s="1"/>
  <c r="H513" i="30"/>
  <c r="K512" i="30"/>
  <c r="L512" i="30" s="1"/>
  <c r="J512" i="30"/>
  <c r="I512" i="30"/>
  <c r="H512" i="30"/>
  <c r="K511" i="30"/>
  <c r="L511" i="30" s="1"/>
  <c r="I511" i="30"/>
  <c r="H511" i="30"/>
  <c r="J511" i="30" s="1"/>
  <c r="L510" i="30"/>
  <c r="K510" i="30"/>
  <c r="I510" i="30"/>
  <c r="J510" i="30" s="1"/>
  <c r="H510" i="30"/>
  <c r="K509" i="30"/>
  <c r="L509" i="30" s="1"/>
  <c r="I509" i="30"/>
  <c r="H509" i="30"/>
  <c r="J509" i="30" s="1"/>
  <c r="K508" i="30"/>
  <c r="L508" i="30" s="1"/>
  <c r="I508" i="30"/>
  <c r="J508" i="30" s="1"/>
  <c r="H508" i="30"/>
  <c r="K507" i="30"/>
  <c r="L507" i="30" s="1"/>
  <c r="I507" i="30"/>
  <c r="H507" i="30"/>
  <c r="J507" i="30" s="1"/>
  <c r="K506" i="30"/>
  <c r="L506" i="30" s="1"/>
  <c r="I506" i="30"/>
  <c r="H506" i="30"/>
  <c r="J506" i="30" s="1"/>
  <c r="K505" i="30"/>
  <c r="L505" i="30" s="1"/>
  <c r="J505" i="30"/>
  <c r="I505" i="30"/>
  <c r="H505" i="30"/>
  <c r="K504" i="30"/>
  <c r="L504" i="30" s="1"/>
  <c r="I504" i="30"/>
  <c r="H504" i="30"/>
  <c r="J504" i="30" s="1"/>
  <c r="K503" i="30"/>
  <c r="L503" i="30" s="1"/>
  <c r="I503" i="30"/>
  <c r="J503" i="30" s="1"/>
  <c r="H503" i="30"/>
  <c r="L502" i="30"/>
  <c r="K502" i="30"/>
  <c r="I502" i="30"/>
  <c r="J502" i="30" s="1"/>
  <c r="H502" i="30"/>
  <c r="K501" i="30"/>
  <c r="L501" i="30" s="1"/>
  <c r="I501" i="30"/>
  <c r="H501" i="30"/>
  <c r="J501" i="30" s="1"/>
  <c r="L500" i="30"/>
  <c r="K500" i="30"/>
  <c r="J500" i="30"/>
  <c r="I500" i="30"/>
  <c r="H500" i="30"/>
  <c r="L499" i="30"/>
  <c r="K499" i="30"/>
  <c r="I499" i="30"/>
  <c r="J499" i="30" s="1"/>
  <c r="H499" i="30"/>
  <c r="L498" i="30"/>
  <c r="K498" i="30"/>
  <c r="J498" i="30"/>
  <c r="I498" i="30"/>
  <c r="H498" i="30"/>
  <c r="K497" i="30"/>
  <c r="L497" i="30" s="1"/>
  <c r="I497" i="30"/>
  <c r="J497" i="30" s="1"/>
  <c r="H497" i="30"/>
  <c r="K496" i="30"/>
  <c r="L496" i="30" s="1"/>
  <c r="I496" i="30"/>
  <c r="H496" i="30"/>
  <c r="J496" i="30" s="1"/>
  <c r="L495" i="30"/>
  <c r="K495" i="30"/>
  <c r="I495" i="30"/>
  <c r="H495" i="30"/>
  <c r="J495" i="30" s="1"/>
  <c r="K494" i="30"/>
  <c r="L494" i="30" s="1"/>
  <c r="I494" i="30"/>
  <c r="H494" i="30"/>
  <c r="J494" i="30" s="1"/>
  <c r="K493" i="30"/>
  <c r="L493" i="30" s="1"/>
  <c r="I493" i="30"/>
  <c r="J493" i="30" s="1"/>
  <c r="H493" i="30"/>
  <c r="K492" i="30"/>
  <c r="L492" i="30" s="1"/>
  <c r="I492" i="30"/>
  <c r="J492" i="30" s="1"/>
  <c r="H492" i="30"/>
  <c r="K491" i="30"/>
  <c r="L491" i="30" s="1"/>
  <c r="I491" i="30"/>
  <c r="H491" i="30"/>
  <c r="J491" i="30" s="1"/>
  <c r="L490" i="30"/>
  <c r="K490" i="30"/>
  <c r="I490" i="30"/>
  <c r="J490" i="30" s="1"/>
  <c r="H490" i="30"/>
  <c r="L489" i="30"/>
  <c r="K489" i="30"/>
  <c r="I489" i="30"/>
  <c r="J489" i="30" s="1"/>
  <c r="H489" i="30"/>
  <c r="L488" i="30"/>
  <c r="K488" i="30"/>
  <c r="J488" i="30"/>
  <c r="I488" i="30"/>
  <c r="H488" i="30"/>
  <c r="L487" i="30"/>
  <c r="K487" i="30"/>
  <c r="J487" i="30"/>
  <c r="I487" i="30"/>
  <c r="H487" i="30"/>
  <c r="L486" i="30"/>
  <c r="K486" i="30"/>
  <c r="J486" i="30"/>
  <c r="I486" i="30"/>
  <c r="H486" i="30"/>
  <c r="K485" i="30"/>
  <c r="L485" i="30" s="1"/>
  <c r="I485" i="30"/>
  <c r="H485" i="30"/>
  <c r="J485" i="30" s="1"/>
  <c r="L484" i="30"/>
  <c r="K484" i="30"/>
  <c r="I484" i="30"/>
  <c r="H484" i="30"/>
  <c r="J484" i="30" s="1"/>
  <c r="K483" i="30"/>
  <c r="L483" i="30" s="1"/>
  <c r="J483" i="30"/>
  <c r="I483" i="30"/>
  <c r="H483" i="30"/>
  <c r="L482" i="30"/>
  <c r="K482" i="30"/>
  <c r="J482" i="30"/>
  <c r="I482" i="30"/>
  <c r="H482" i="30"/>
  <c r="L481" i="30"/>
  <c r="K481" i="30"/>
  <c r="I481" i="30"/>
  <c r="H481" i="30"/>
  <c r="J481" i="30" s="1"/>
  <c r="L480" i="30"/>
  <c r="K480" i="30"/>
  <c r="I480" i="30"/>
  <c r="H480" i="30"/>
  <c r="J480" i="30" s="1"/>
  <c r="K479" i="30"/>
  <c r="L479" i="30" s="1"/>
  <c r="J479" i="30"/>
  <c r="I479" i="30"/>
  <c r="H479" i="30"/>
  <c r="K478" i="30"/>
  <c r="L478" i="30" s="1"/>
  <c r="I478" i="30"/>
  <c r="H478" i="30"/>
  <c r="J478" i="30" s="1"/>
  <c r="K477" i="30"/>
  <c r="L477" i="30" s="1"/>
  <c r="I477" i="30"/>
  <c r="H477" i="30"/>
  <c r="J477" i="30" s="1"/>
  <c r="K476" i="30"/>
  <c r="L476" i="30" s="1"/>
  <c r="I476" i="30"/>
  <c r="J476" i="30" s="1"/>
  <c r="H476" i="30"/>
  <c r="K475" i="30"/>
  <c r="L475" i="30" s="1"/>
  <c r="I475" i="30"/>
  <c r="J475" i="30" s="1"/>
  <c r="H475" i="30"/>
  <c r="K474" i="30"/>
  <c r="L474" i="30" s="1"/>
  <c r="I474" i="30"/>
  <c r="H474" i="30"/>
  <c r="J474" i="30" s="1"/>
  <c r="L473" i="30"/>
  <c r="K473" i="30"/>
  <c r="I473" i="30"/>
  <c r="J473" i="30" s="1"/>
  <c r="H473" i="30"/>
  <c r="L472" i="30"/>
  <c r="K472" i="30"/>
  <c r="I472" i="30"/>
  <c r="H472" i="30"/>
  <c r="J472" i="30" s="1"/>
  <c r="K471" i="30"/>
  <c r="L471" i="30" s="1"/>
  <c r="J471" i="30"/>
  <c r="I471" i="30"/>
  <c r="H471" i="30"/>
  <c r="L470" i="30"/>
  <c r="K470" i="30"/>
  <c r="J470" i="30"/>
  <c r="I470" i="30"/>
  <c r="H470" i="30"/>
  <c r="L469" i="30"/>
  <c r="K469" i="30"/>
  <c r="I469" i="30"/>
  <c r="H469" i="30"/>
  <c r="J469" i="30" s="1"/>
  <c r="L468" i="30"/>
  <c r="K468" i="30"/>
  <c r="I468" i="30"/>
  <c r="H468" i="30"/>
  <c r="J468" i="30" s="1"/>
  <c r="K467" i="30"/>
  <c r="L467" i="30" s="1"/>
  <c r="J467" i="30"/>
  <c r="I467" i="30"/>
  <c r="H467" i="30"/>
  <c r="K466" i="30"/>
  <c r="L466" i="30" s="1"/>
  <c r="I466" i="30"/>
  <c r="H466" i="30"/>
  <c r="J466" i="30" s="1"/>
  <c r="K465" i="30"/>
  <c r="L465" i="30" s="1"/>
  <c r="I465" i="30"/>
  <c r="H465" i="30"/>
  <c r="J465" i="30" s="1"/>
  <c r="K464" i="30"/>
  <c r="L464" i="30" s="1"/>
  <c r="I464" i="30"/>
  <c r="J464" i="30" s="1"/>
  <c r="H464" i="30"/>
  <c r="K463" i="30"/>
  <c r="L463" i="30" s="1"/>
  <c r="I463" i="30"/>
  <c r="J463" i="30" s="1"/>
  <c r="H463" i="30"/>
  <c r="K462" i="30"/>
  <c r="L462" i="30" s="1"/>
  <c r="I462" i="30"/>
  <c r="H462" i="30"/>
  <c r="J462" i="30" s="1"/>
  <c r="L461" i="30"/>
  <c r="K461" i="30"/>
  <c r="I461" i="30"/>
  <c r="H461" i="30"/>
  <c r="J461" i="30" s="1"/>
  <c r="L460" i="30"/>
  <c r="K460" i="30"/>
  <c r="I460" i="30"/>
  <c r="H460" i="30"/>
  <c r="J460" i="30" s="1"/>
  <c r="K459" i="30"/>
  <c r="L459" i="30" s="1"/>
  <c r="J459" i="30"/>
  <c r="I459" i="30"/>
  <c r="H459" i="30"/>
  <c r="L458" i="30"/>
  <c r="K458" i="30"/>
  <c r="J458" i="30"/>
  <c r="I458" i="30"/>
  <c r="H458" i="30"/>
  <c r="L457" i="30"/>
  <c r="K457" i="30"/>
  <c r="I457" i="30"/>
  <c r="H457" i="30"/>
  <c r="J457" i="30" s="1"/>
  <c r="L456" i="30"/>
  <c r="K456" i="30"/>
  <c r="I456" i="30"/>
  <c r="H456" i="30"/>
  <c r="J456" i="30" s="1"/>
  <c r="K455" i="30"/>
  <c r="L455" i="30" s="1"/>
  <c r="J455" i="30"/>
  <c r="I455" i="30"/>
  <c r="H455" i="30"/>
  <c r="K454" i="30"/>
  <c r="L454" i="30" s="1"/>
  <c r="I454" i="30"/>
  <c r="H454" i="30"/>
  <c r="J454" i="30" s="1"/>
  <c r="K453" i="30"/>
  <c r="L453" i="30" s="1"/>
  <c r="I453" i="30"/>
  <c r="H453" i="30"/>
  <c r="J453" i="30" s="1"/>
  <c r="K452" i="30"/>
  <c r="L452" i="30" s="1"/>
  <c r="I452" i="30"/>
  <c r="J452" i="30" s="1"/>
  <c r="H452" i="30"/>
  <c r="K451" i="30"/>
  <c r="L451" i="30" s="1"/>
  <c r="I451" i="30"/>
  <c r="J451" i="30" s="1"/>
  <c r="H451" i="30"/>
  <c r="K450" i="30"/>
  <c r="L450" i="30" s="1"/>
  <c r="I450" i="30"/>
  <c r="H450" i="30"/>
  <c r="J450" i="30" s="1"/>
  <c r="L449" i="30"/>
  <c r="K449" i="30"/>
  <c r="I449" i="30"/>
  <c r="H449" i="30"/>
  <c r="J449" i="30" s="1"/>
  <c r="L448" i="30"/>
  <c r="K448" i="30"/>
  <c r="I448" i="30"/>
  <c r="H448" i="30"/>
  <c r="J448" i="30" s="1"/>
  <c r="K447" i="30"/>
  <c r="L447" i="30" s="1"/>
  <c r="J447" i="30"/>
  <c r="I447" i="30"/>
  <c r="H447" i="30"/>
  <c r="L446" i="30"/>
  <c r="K446" i="30"/>
  <c r="J446" i="30"/>
  <c r="I446" i="30"/>
  <c r="H446" i="30"/>
  <c r="L445" i="30"/>
  <c r="K445" i="30"/>
  <c r="I445" i="30"/>
  <c r="H445" i="30"/>
  <c r="J445" i="30" s="1"/>
  <c r="L444" i="30"/>
  <c r="K444" i="30"/>
  <c r="J444" i="30"/>
  <c r="I444" i="30"/>
  <c r="H444" i="30"/>
  <c r="K443" i="30"/>
  <c r="L443" i="30" s="1"/>
  <c r="J443" i="30"/>
  <c r="I443" i="30"/>
  <c r="H443" i="30"/>
  <c r="K442" i="30"/>
  <c r="L442" i="30" s="1"/>
  <c r="I442" i="30"/>
  <c r="H442" i="30"/>
  <c r="J442" i="30" s="1"/>
  <c r="K441" i="30"/>
  <c r="L441" i="30" s="1"/>
  <c r="I441" i="30"/>
  <c r="H441" i="30"/>
  <c r="J441" i="30" s="1"/>
  <c r="K440" i="30"/>
  <c r="L440" i="30" s="1"/>
  <c r="I440" i="30"/>
  <c r="J440" i="30" s="1"/>
  <c r="H440" i="30"/>
  <c r="K439" i="30"/>
  <c r="L439" i="30" s="1"/>
  <c r="I439" i="30"/>
  <c r="J439" i="30" s="1"/>
  <c r="H439" i="30"/>
  <c r="K438" i="30"/>
  <c r="L438" i="30" s="1"/>
  <c r="I438" i="30"/>
  <c r="H438" i="30"/>
  <c r="J438" i="30" s="1"/>
  <c r="L437" i="30"/>
  <c r="K437" i="30"/>
  <c r="I437" i="30"/>
  <c r="H437" i="30"/>
  <c r="J437" i="30" s="1"/>
  <c r="L436" i="30"/>
  <c r="K436" i="30"/>
  <c r="I436" i="30"/>
  <c r="H436" i="30"/>
  <c r="J436" i="30" s="1"/>
  <c r="K435" i="30"/>
  <c r="L435" i="30" s="1"/>
  <c r="J435" i="30"/>
  <c r="I435" i="30"/>
  <c r="H435" i="30"/>
  <c r="L434" i="30"/>
  <c r="K434" i="30"/>
  <c r="J434" i="30"/>
  <c r="I434" i="30"/>
  <c r="H434" i="30"/>
  <c r="L433" i="30"/>
  <c r="K433" i="30"/>
  <c r="I433" i="30"/>
  <c r="H433" i="30"/>
  <c r="J433" i="30" s="1"/>
  <c r="L432" i="30"/>
  <c r="K432" i="30"/>
  <c r="I432" i="30"/>
  <c r="H432" i="30"/>
  <c r="J432" i="30" s="1"/>
  <c r="K431" i="30"/>
  <c r="L431" i="30" s="1"/>
  <c r="J431" i="30"/>
  <c r="I431" i="30"/>
  <c r="H431" i="30"/>
  <c r="K430" i="30"/>
  <c r="L430" i="30" s="1"/>
  <c r="I430" i="30"/>
  <c r="H430" i="30"/>
  <c r="J430" i="30" s="1"/>
  <c r="K429" i="30"/>
  <c r="L429" i="30" s="1"/>
  <c r="I429" i="30"/>
  <c r="H429" i="30"/>
  <c r="J429" i="30" s="1"/>
  <c r="K428" i="30"/>
  <c r="L428" i="30" s="1"/>
  <c r="I428" i="30"/>
  <c r="J428" i="30" s="1"/>
  <c r="H428" i="30"/>
  <c r="K427" i="30"/>
  <c r="L427" i="30" s="1"/>
  <c r="I427" i="30"/>
  <c r="J427" i="30" s="1"/>
  <c r="H427" i="30"/>
  <c r="K426" i="30"/>
  <c r="L426" i="30" s="1"/>
  <c r="I426" i="30"/>
  <c r="H426" i="30"/>
  <c r="J426" i="30" s="1"/>
  <c r="L425" i="30"/>
  <c r="K425" i="30"/>
  <c r="I425" i="30"/>
  <c r="H425" i="30"/>
  <c r="J425" i="30" s="1"/>
  <c r="L424" i="30"/>
  <c r="K424" i="30"/>
  <c r="I424" i="30"/>
  <c r="H424" i="30"/>
  <c r="J424" i="30" s="1"/>
  <c r="K423" i="30"/>
  <c r="L423" i="30" s="1"/>
  <c r="J423" i="30"/>
  <c r="I423" i="30"/>
  <c r="H423" i="30"/>
  <c r="L422" i="30"/>
  <c r="K422" i="30"/>
  <c r="J422" i="30"/>
  <c r="I422" i="30"/>
  <c r="H422" i="30"/>
  <c r="L421" i="30"/>
  <c r="K421" i="30"/>
  <c r="I421" i="30"/>
  <c r="H421" i="30"/>
  <c r="J421" i="30" s="1"/>
  <c r="L420" i="30"/>
  <c r="K420" i="30"/>
  <c r="I420" i="30"/>
  <c r="H420" i="30"/>
  <c r="J420" i="30" s="1"/>
  <c r="K419" i="30"/>
  <c r="L419" i="30" s="1"/>
  <c r="J419" i="30"/>
  <c r="I419" i="30"/>
  <c r="H419" i="30"/>
  <c r="K418" i="30"/>
  <c r="L418" i="30" s="1"/>
  <c r="I418" i="30"/>
  <c r="H418" i="30"/>
  <c r="J418" i="30" s="1"/>
  <c r="K417" i="30"/>
  <c r="L417" i="30" s="1"/>
  <c r="I417" i="30"/>
  <c r="H417" i="30"/>
  <c r="J417" i="30" s="1"/>
  <c r="K416" i="30"/>
  <c r="L416" i="30" s="1"/>
  <c r="I416" i="30"/>
  <c r="H416" i="30"/>
  <c r="J416" i="30" s="1"/>
  <c r="K415" i="30"/>
  <c r="L415" i="30" s="1"/>
  <c r="I415" i="30"/>
  <c r="J415" i="30" s="1"/>
  <c r="H415" i="30"/>
  <c r="K414" i="30"/>
  <c r="L414" i="30" s="1"/>
  <c r="I414" i="30"/>
  <c r="H414" i="30"/>
  <c r="J414" i="30" s="1"/>
  <c r="L413" i="30"/>
  <c r="K413" i="30"/>
  <c r="I413" i="30"/>
  <c r="H413" i="30"/>
  <c r="J413" i="30" s="1"/>
  <c r="L412" i="30"/>
  <c r="K412" i="30"/>
  <c r="I412" i="30"/>
  <c r="H412" i="30"/>
  <c r="J412" i="30" s="1"/>
  <c r="K411" i="30"/>
  <c r="L411" i="30" s="1"/>
  <c r="J411" i="30"/>
  <c r="I411" i="30"/>
  <c r="H411" i="30"/>
  <c r="L410" i="30"/>
  <c r="K410" i="30"/>
  <c r="J410" i="30"/>
  <c r="I410" i="30"/>
  <c r="H410" i="30"/>
  <c r="L409" i="30"/>
  <c r="K409" i="30"/>
  <c r="I409" i="30"/>
  <c r="H409" i="30"/>
  <c r="J409" i="30" s="1"/>
  <c r="L408" i="30"/>
  <c r="K408" i="30"/>
  <c r="I408" i="30"/>
  <c r="H408" i="30"/>
  <c r="J408" i="30" s="1"/>
  <c r="K407" i="30"/>
  <c r="L407" i="30" s="1"/>
  <c r="J407" i="30"/>
  <c r="I407" i="30"/>
  <c r="H407" i="30"/>
  <c r="K406" i="30"/>
  <c r="L406" i="30" s="1"/>
  <c r="I406" i="30"/>
  <c r="H406" i="30"/>
  <c r="J406" i="30" s="1"/>
  <c r="K405" i="30"/>
  <c r="L405" i="30" s="1"/>
  <c r="I405" i="30"/>
  <c r="H405" i="30"/>
  <c r="J405" i="30" s="1"/>
  <c r="K404" i="30"/>
  <c r="L404" i="30" s="1"/>
  <c r="I404" i="30"/>
  <c r="H404" i="30"/>
  <c r="J404" i="30" s="1"/>
  <c r="K403" i="30"/>
  <c r="L403" i="30" s="1"/>
  <c r="I403" i="30"/>
  <c r="J403" i="30" s="1"/>
  <c r="H403" i="30"/>
  <c r="K402" i="30"/>
  <c r="L402" i="30" s="1"/>
  <c r="I402" i="30"/>
  <c r="H402" i="30"/>
  <c r="J402" i="30" s="1"/>
  <c r="L401" i="30"/>
  <c r="K401" i="30"/>
  <c r="I401" i="30"/>
  <c r="H401" i="30"/>
  <c r="L400" i="30"/>
  <c r="K400" i="30"/>
  <c r="I400" i="30"/>
  <c r="H400" i="30"/>
  <c r="J400" i="30" s="1"/>
  <c r="K399" i="30"/>
  <c r="L399" i="30" s="1"/>
  <c r="J399" i="30"/>
  <c r="I399" i="30"/>
  <c r="H399" i="30"/>
  <c r="L398" i="30"/>
  <c r="K398" i="30"/>
  <c r="J398" i="30"/>
  <c r="I398" i="30"/>
  <c r="H398" i="30"/>
  <c r="L397" i="30"/>
  <c r="K397" i="30"/>
  <c r="I397" i="30"/>
  <c r="H397" i="30"/>
  <c r="J397" i="30" s="1"/>
  <c r="L396" i="30"/>
  <c r="K396" i="30"/>
  <c r="J396" i="30"/>
  <c r="I396" i="30"/>
  <c r="H396" i="30"/>
  <c r="K395" i="30"/>
  <c r="L395" i="30" s="1"/>
  <c r="J395" i="30"/>
  <c r="I395" i="30"/>
  <c r="H395" i="30"/>
  <c r="K394" i="30"/>
  <c r="L394" i="30" s="1"/>
  <c r="I394" i="30"/>
  <c r="H394" i="30"/>
  <c r="J394" i="30" s="1"/>
  <c r="K393" i="30"/>
  <c r="L393" i="30" s="1"/>
  <c r="I393" i="30"/>
  <c r="H393" i="30"/>
  <c r="J393" i="30" s="1"/>
  <c r="K392" i="30"/>
  <c r="L392" i="30" s="1"/>
  <c r="I392" i="30"/>
  <c r="H392" i="30"/>
  <c r="J392" i="30" s="1"/>
  <c r="K391" i="30"/>
  <c r="L391" i="30" s="1"/>
  <c r="I391" i="30"/>
  <c r="J391" i="30" s="1"/>
  <c r="H391" i="30"/>
  <c r="K390" i="30"/>
  <c r="L390" i="30" s="1"/>
  <c r="I390" i="30"/>
  <c r="H390" i="30"/>
  <c r="J390" i="30" s="1"/>
  <c r="L389" i="30"/>
  <c r="K389" i="30"/>
  <c r="I389" i="30"/>
  <c r="H389" i="30"/>
  <c r="J389" i="30" s="1"/>
  <c r="L388" i="30"/>
  <c r="K388" i="30"/>
  <c r="I388" i="30"/>
  <c r="H388" i="30"/>
  <c r="J388" i="30" s="1"/>
  <c r="K387" i="30"/>
  <c r="L387" i="30" s="1"/>
  <c r="J387" i="30"/>
  <c r="I387" i="30"/>
  <c r="H387" i="30"/>
  <c r="L386" i="30"/>
  <c r="K386" i="30"/>
  <c r="J386" i="30"/>
  <c r="I386" i="30"/>
  <c r="H386" i="30"/>
  <c r="L385" i="30"/>
  <c r="K385" i="30"/>
  <c r="I385" i="30"/>
  <c r="H385" i="30"/>
  <c r="J385" i="30" s="1"/>
  <c r="L384" i="30"/>
  <c r="K384" i="30"/>
  <c r="I384" i="30"/>
  <c r="H384" i="30"/>
  <c r="J384" i="30" s="1"/>
  <c r="K383" i="30"/>
  <c r="L383" i="30" s="1"/>
  <c r="J383" i="30"/>
  <c r="I383" i="30"/>
  <c r="H383" i="30"/>
  <c r="K382" i="30"/>
  <c r="L382" i="30" s="1"/>
  <c r="I382" i="30"/>
  <c r="H382" i="30"/>
  <c r="J382" i="30" s="1"/>
  <c r="K381" i="30"/>
  <c r="L381" i="30" s="1"/>
  <c r="I381" i="30"/>
  <c r="H381" i="30"/>
  <c r="J381" i="30" s="1"/>
  <c r="K380" i="30"/>
  <c r="L380" i="30" s="1"/>
  <c r="I380" i="30"/>
  <c r="H380" i="30"/>
  <c r="J380" i="30" s="1"/>
  <c r="K379" i="30"/>
  <c r="L379" i="30" s="1"/>
  <c r="I379" i="30"/>
  <c r="J379" i="30" s="1"/>
  <c r="H379" i="30"/>
  <c r="K378" i="30"/>
  <c r="L378" i="30" s="1"/>
  <c r="I378" i="30"/>
  <c r="H378" i="30"/>
  <c r="J378" i="30" s="1"/>
  <c r="L377" i="30"/>
  <c r="K377" i="30"/>
  <c r="I377" i="30"/>
  <c r="H377" i="30"/>
  <c r="J377" i="30" s="1"/>
  <c r="L376" i="30"/>
  <c r="K376" i="30"/>
  <c r="I376" i="30"/>
  <c r="H376" i="30"/>
  <c r="J376" i="30" s="1"/>
  <c r="K375" i="30"/>
  <c r="L375" i="30" s="1"/>
  <c r="I375" i="30"/>
  <c r="J375" i="30" s="1"/>
  <c r="H375" i="30"/>
  <c r="L374" i="30"/>
  <c r="K374" i="30"/>
  <c r="J374" i="30"/>
  <c r="I374" i="30"/>
  <c r="H374" i="30"/>
  <c r="L373" i="30"/>
  <c r="K373" i="30"/>
  <c r="I373" i="30"/>
  <c r="H373" i="30"/>
  <c r="J373" i="30" s="1"/>
  <c r="L372" i="30"/>
  <c r="K372" i="30"/>
  <c r="J372" i="30"/>
  <c r="I372" i="30"/>
  <c r="H372" i="30"/>
  <c r="K371" i="30"/>
  <c r="L371" i="30" s="1"/>
  <c r="J371" i="30"/>
  <c r="I371" i="30"/>
  <c r="H371" i="30"/>
  <c r="K370" i="30"/>
  <c r="L370" i="30" s="1"/>
  <c r="I370" i="30"/>
  <c r="H370" i="30"/>
  <c r="J370" i="30" s="1"/>
  <c r="K369" i="30"/>
  <c r="L369" i="30" s="1"/>
  <c r="I369" i="30"/>
  <c r="H369" i="30"/>
  <c r="J369" i="30" s="1"/>
  <c r="K368" i="30"/>
  <c r="L368" i="30" s="1"/>
  <c r="I368" i="30"/>
  <c r="H368" i="30"/>
  <c r="J368" i="30" s="1"/>
  <c r="K367" i="30"/>
  <c r="L367" i="30" s="1"/>
  <c r="I367" i="30"/>
  <c r="J367" i="30" s="1"/>
  <c r="H367" i="30"/>
  <c r="K366" i="30"/>
  <c r="L366" i="30" s="1"/>
  <c r="I366" i="30"/>
  <c r="H366" i="30"/>
  <c r="J366" i="30" s="1"/>
  <c r="L365" i="30"/>
  <c r="K365" i="30"/>
  <c r="I365" i="30"/>
  <c r="H365" i="30"/>
  <c r="L364" i="30"/>
  <c r="K364" i="30"/>
  <c r="I364" i="30"/>
  <c r="H364" i="30"/>
  <c r="J364" i="30" s="1"/>
  <c r="K363" i="30"/>
  <c r="L363" i="30" s="1"/>
  <c r="I363" i="30"/>
  <c r="J363" i="30" s="1"/>
  <c r="H363" i="30"/>
  <c r="L362" i="30"/>
  <c r="K362" i="30"/>
  <c r="J362" i="30"/>
  <c r="I362" i="30"/>
  <c r="H362" i="30"/>
  <c r="L361" i="30"/>
  <c r="K361" i="30"/>
  <c r="I361" i="30"/>
  <c r="H361" i="30"/>
  <c r="J361" i="30" s="1"/>
  <c r="L360" i="30"/>
  <c r="K360" i="30"/>
  <c r="I360" i="30"/>
  <c r="H360" i="30"/>
  <c r="J360" i="30" s="1"/>
  <c r="K359" i="30"/>
  <c r="L359" i="30" s="1"/>
  <c r="J359" i="30"/>
  <c r="I359" i="30"/>
  <c r="H359" i="30"/>
  <c r="K358" i="30"/>
  <c r="L358" i="30" s="1"/>
  <c r="I358" i="30"/>
  <c r="H358" i="30"/>
  <c r="J358" i="30" s="1"/>
  <c r="K357" i="30"/>
  <c r="L357" i="30" s="1"/>
  <c r="I357" i="30"/>
  <c r="H357" i="30"/>
  <c r="J357" i="30" s="1"/>
  <c r="K356" i="30"/>
  <c r="L356" i="30" s="1"/>
  <c r="I356" i="30"/>
  <c r="H356" i="30"/>
  <c r="J356" i="30" s="1"/>
  <c r="K355" i="30"/>
  <c r="L355" i="30" s="1"/>
  <c r="I355" i="30"/>
  <c r="J355" i="30" s="1"/>
  <c r="H355" i="30"/>
  <c r="K354" i="30"/>
  <c r="L354" i="30" s="1"/>
  <c r="I354" i="30"/>
  <c r="H354" i="30"/>
  <c r="J354" i="30" s="1"/>
  <c r="L353" i="30"/>
  <c r="K353" i="30"/>
  <c r="I353" i="30"/>
  <c r="H353" i="30"/>
  <c r="L352" i="30"/>
  <c r="K352" i="30"/>
  <c r="I352" i="30"/>
  <c r="H352" i="30"/>
  <c r="J352" i="30" s="1"/>
  <c r="K351" i="30"/>
  <c r="L351" i="30" s="1"/>
  <c r="I351" i="30"/>
  <c r="J351" i="30" s="1"/>
  <c r="H351" i="30"/>
  <c r="L350" i="30"/>
  <c r="K350" i="30"/>
  <c r="J350" i="30"/>
  <c r="I350" i="30"/>
  <c r="H350" i="30"/>
  <c r="L349" i="30"/>
  <c r="K349" i="30"/>
  <c r="I349" i="30"/>
  <c r="H349" i="30"/>
  <c r="J349" i="30" s="1"/>
  <c r="L348" i="30"/>
  <c r="K348" i="30"/>
  <c r="I348" i="30"/>
  <c r="H348" i="30"/>
  <c r="J348" i="30" s="1"/>
  <c r="K347" i="30"/>
  <c r="L347" i="30" s="1"/>
  <c r="J347" i="30"/>
  <c r="I347" i="30"/>
  <c r="H347" i="30"/>
  <c r="K346" i="30"/>
  <c r="L346" i="30" s="1"/>
  <c r="I346" i="30"/>
  <c r="H346" i="30"/>
  <c r="J346" i="30" s="1"/>
  <c r="K345" i="30"/>
  <c r="L345" i="30" s="1"/>
  <c r="I345" i="30"/>
  <c r="H345" i="30"/>
  <c r="J345" i="30" s="1"/>
  <c r="K344" i="30"/>
  <c r="L344" i="30" s="1"/>
  <c r="I344" i="30"/>
  <c r="H344" i="30"/>
  <c r="J344" i="30" s="1"/>
  <c r="K343" i="30"/>
  <c r="L343" i="30" s="1"/>
  <c r="I343" i="30"/>
  <c r="J343" i="30" s="1"/>
  <c r="H343" i="30"/>
  <c r="K342" i="30"/>
  <c r="L342" i="30" s="1"/>
  <c r="I342" i="30"/>
  <c r="H342" i="30"/>
  <c r="J342" i="30" s="1"/>
  <c r="L341" i="30"/>
  <c r="K341" i="30"/>
  <c r="I341" i="30"/>
  <c r="H341" i="30"/>
  <c r="J341" i="30" s="1"/>
  <c r="L340" i="30"/>
  <c r="K340" i="30"/>
  <c r="I340" i="30"/>
  <c r="H340" i="30"/>
  <c r="J340" i="30" s="1"/>
  <c r="K339" i="30"/>
  <c r="L339" i="30" s="1"/>
  <c r="I339" i="30"/>
  <c r="J339" i="30" s="1"/>
  <c r="H339" i="30"/>
  <c r="L338" i="30"/>
  <c r="K338" i="30"/>
  <c r="J338" i="30"/>
  <c r="I338" i="30"/>
  <c r="H338" i="30"/>
  <c r="L337" i="30"/>
  <c r="K337" i="30"/>
  <c r="I337" i="30"/>
  <c r="H337" i="30"/>
  <c r="J337" i="30" s="1"/>
  <c r="L336" i="30"/>
  <c r="K336" i="30"/>
  <c r="J336" i="30"/>
  <c r="I336" i="30"/>
  <c r="H336" i="30"/>
  <c r="K335" i="30"/>
  <c r="L335" i="30" s="1"/>
  <c r="J335" i="30"/>
  <c r="I335" i="30"/>
  <c r="H335" i="30"/>
  <c r="K334" i="30"/>
  <c r="L334" i="30" s="1"/>
  <c r="I334" i="30"/>
  <c r="H334" i="30"/>
  <c r="J334" i="30" s="1"/>
  <c r="K333" i="30"/>
  <c r="L333" i="30" s="1"/>
  <c r="I333" i="30"/>
  <c r="H333" i="30"/>
  <c r="J333" i="30" s="1"/>
  <c r="K332" i="30"/>
  <c r="L332" i="30" s="1"/>
  <c r="I332" i="30"/>
  <c r="H332" i="30"/>
  <c r="J332" i="30" s="1"/>
  <c r="K331" i="30"/>
  <c r="L331" i="30" s="1"/>
  <c r="I331" i="30"/>
  <c r="J331" i="30" s="1"/>
  <c r="H331" i="30"/>
  <c r="K330" i="30"/>
  <c r="L330" i="30" s="1"/>
  <c r="I330" i="30"/>
  <c r="H330" i="30"/>
  <c r="J330" i="30" s="1"/>
  <c r="L329" i="30"/>
  <c r="K329" i="30"/>
  <c r="I329" i="30"/>
  <c r="H329" i="30"/>
  <c r="L328" i="30"/>
  <c r="K328" i="30"/>
  <c r="I328" i="30"/>
  <c r="H328" i="30"/>
  <c r="J328" i="30" s="1"/>
  <c r="K327" i="30"/>
  <c r="L327" i="30" s="1"/>
  <c r="I327" i="30"/>
  <c r="J327" i="30" s="1"/>
  <c r="H327" i="30"/>
  <c r="L326" i="30"/>
  <c r="K326" i="30"/>
  <c r="J326" i="30"/>
  <c r="I326" i="30"/>
  <c r="H326" i="30"/>
  <c r="L325" i="30"/>
  <c r="K325" i="30"/>
  <c r="I325" i="30"/>
  <c r="H325" i="30"/>
  <c r="J325" i="30" s="1"/>
  <c r="L324" i="30"/>
  <c r="K324" i="30"/>
  <c r="I324" i="30"/>
  <c r="H324" i="30"/>
  <c r="J324" i="30" s="1"/>
  <c r="K323" i="30"/>
  <c r="L323" i="30" s="1"/>
  <c r="J323" i="30"/>
  <c r="I323" i="30"/>
  <c r="H323" i="30"/>
  <c r="K322" i="30"/>
  <c r="L322" i="30" s="1"/>
  <c r="J322" i="30"/>
  <c r="I322" i="30"/>
  <c r="H322" i="30"/>
  <c r="K321" i="30"/>
  <c r="L321" i="30" s="1"/>
  <c r="I321" i="30"/>
  <c r="H321" i="30"/>
  <c r="J321" i="30" s="1"/>
  <c r="K320" i="30"/>
  <c r="L320" i="30" s="1"/>
  <c r="I320" i="30"/>
  <c r="H320" i="30"/>
  <c r="K319" i="30"/>
  <c r="L319" i="30" s="1"/>
  <c r="I319" i="30"/>
  <c r="J319" i="30" s="1"/>
  <c r="H319" i="30"/>
  <c r="K318" i="30"/>
  <c r="L318" i="30" s="1"/>
  <c r="I318" i="30"/>
  <c r="H318" i="30"/>
  <c r="L317" i="30"/>
  <c r="K317" i="30"/>
  <c r="I317" i="30"/>
  <c r="H317" i="30"/>
  <c r="L316" i="30"/>
  <c r="K316" i="30"/>
  <c r="I316" i="30"/>
  <c r="H316" i="30"/>
  <c r="J316" i="30" s="1"/>
  <c r="L315" i="30"/>
  <c r="K315" i="30"/>
  <c r="J315" i="30"/>
  <c r="I315" i="30"/>
  <c r="H315" i="30"/>
  <c r="L314" i="30"/>
  <c r="K314" i="30"/>
  <c r="J314" i="30"/>
  <c r="I314" i="30"/>
  <c r="H314" i="30"/>
  <c r="L313" i="30"/>
  <c r="K313" i="30"/>
  <c r="I313" i="30"/>
  <c r="H313" i="30"/>
  <c r="J313" i="30" s="1"/>
  <c r="L312" i="30"/>
  <c r="K312" i="30"/>
  <c r="I312" i="30"/>
  <c r="H312" i="30"/>
  <c r="J312" i="30" s="1"/>
  <c r="K311" i="30"/>
  <c r="L311" i="30" s="1"/>
  <c r="I311" i="30"/>
  <c r="H311" i="30"/>
  <c r="J311" i="30" s="1"/>
  <c r="K310" i="30"/>
  <c r="L310" i="30" s="1"/>
  <c r="J310" i="30"/>
  <c r="I310" i="30"/>
  <c r="H310" i="30"/>
  <c r="K309" i="30"/>
  <c r="L309" i="30" s="1"/>
  <c r="I309" i="30"/>
  <c r="H309" i="30"/>
  <c r="J309" i="30" s="1"/>
  <c r="K308" i="30"/>
  <c r="L308" i="30" s="1"/>
  <c r="I308" i="30"/>
  <c r="H308" i="30"/>
  <c r="J308" i="30" s="1"/>
  <c r="K307" i="30"/>
  <c r="L307" i="30" s="1"/>
  <c r="I307" i="30"/>
  <c r="J307" i="30" s="1"/>
  <c r="H307" i="30"/>
  <c r="K306" i="30"/>
  <c r="L306" i="30" s="1"/>
  <c r="I306" i="30"/>
  <c r="H306" i="30"/>
  <c r="J306" i="30" s="1"/>
  <c r="K305" i="30"/>
  <c r="L305" i="30" s="1"/>
  <c r="I305" i="30"/>
  <c r="H305" i="30"/>
  <c r="J305" i="30" s="1"/>
  <c r="L304" i="30"/>
  <c r="K304" i="30"/>
  <c r="I304" i="30"/>
  <c r="H304" i="30"/>
  <c r="J304" i="30" s="1"/>
  <c r="K303" i="30"/>
  <c r="L303" i="30" s="1"/>
  <c r="I303" i="30"/>
  <c r="J303" i="30" s="1"/>
  <c r="H303" i="30"/>
  <c r="L302" i="30"/>
  <c r="K302" i="30"/>
  <c r="J302" i="30"/>
  <c r="I302" i="30"/>
  <c r="H302" i="30"/>
  <c r="K301" i="30"/>
  <c r="L301" i="30" s="1"/>
  <c r="I301" i="30"/>
  <c r="J301" i="30" s="1"/>
  <c r="H301" i="30"/>
  <c r="L300" i="30"/>
  <c r="K300" i="30"/>
  <c r="J300" i="30"/>
  <c r="I300" i="30"/>
  <c r="H300" i="30"/>
  <c r="K299" i="30"/>
  <c r="L299" i="30" s="1"/>
  <c r="I299" i="30"/>
  <c r="H299" i="30"/>
  <c r="J299" i="30" s="1"/>
  <c r="K298" i="30"/>
  <c r="L298" i="30" s="1"/>
  <c r="I298" i="30"/>
  <c r="H298" i="30"/>
  <c r="J298" i="30" s="1"/>
  <c r="L297" i="30"/>
  <c r="K297" i="30"/>
  <c r="I297" i="30"/>
  <c r="H297" i="30"/>
  <c r="J297" i="30" s="1"/>
  <c r="K296" i="30"/>
  <c r="L296" i="30" s="1"/>
  <c r="J296" i="30"/>
  <c r="I296" i="30"/>
  <c r="H296" i="30"/>
  <c r="K295" i="30"/>
  <c r="L295" i="30" s="1"/>
  <c r="I295" i="30"/>
  <c r="J295" i="30" s="1"/>
  <c r="H295" i="30"/>
  <c r="K294" i="30"/>
  <c r="L294" i="30" s="1"/>
  <c r="I294" i="30"/>
  <c r="H294" i="30"/>
  <c r="J294" i="30" s="1"/>
  <c r="K293" i="30"/>
  <c r="L293" i="30" s="1"/>
  <c r="I293" i="30"/>
  <c r="H293" i="30"/>
  <c r="J293" i="30" s="1"/>
  <c r="L292" i="30"/>
  <c r="K292" i="30"/>
  <c r="I292" i="30"/>
  <c r="J292" i="30" s="1"/>
  <c r="H292" i="30"/>
  <c r="K291" i="30"/>
  <c r="L291" i="30" s="1"/>
  <c r="I291" i="30"/>
  <c r="J291" i="30" s="1"/>
  <c r="H291" i="30"/>
  <c r="L290" i="30"/>
  <c r="K290" i="30"/>
  <c r="J290" i="30"/>
  <c r="I290" i="30"/>
  <c r="H290" i="30"/>
  <c r="L289" i="30"/>
  <c r="K289" i="30"/>
  <c r="I289" i="30"/>
  <c r="J289" i="30" s="1"/>
  <c r="H289" i="30"/>
  <c r="L288" i="30"/>
  <c r="K288" i="30"/>
  <c r="I288" i="30"/>
  <c r="H288" i="30"/>
  <c r="J288" i="30" s="1"/>
  <c r="K287" i="30"/>
  <c r="L287" i="30" s="1"/>
  <c r="I287" i="30"/>
  <c r="J287" i="30" s="1"/>
  <c r="H287" i="30"/>
  <c r="K286" i="30"/>
  <c r="L286" i="30" s="1"/>
  <c r="I286" i="30"/>
  <c r="J286" i="30" s="1"/>
  <c r="H286" i="30"/>
  <c r="L285" i="30"/>
  <c r="K285" i="30"/>
  <c r="I285" i="30"/>
  <c r="H285" i="30"/>
  <c r="K284" i="30"/>
  <c r="L284" i="30" s="1"/>
  <c r="I284" i="30"/>
  <c r="H284" i="30"/>
  <c r="J284" i="30" s="1"/>
  <c r="K283" i="30"/>
  <c r="L283" i="30" s="1"/>
  <c r="I283" i="30"/>
  <c r="J283" i="30" s="1"/>
  <c r="H283" i="30"/>
  <c r="L282" i="30"/>
  <c r="K282" i="30"/>
  <c r="I282" i="30"/>
  <c r="J282" i="30" s="1"/>
  <c r="H282" i="30"/>
  <c r="K281" i="30"/>
  <c r="L281" i="30" s="1"/>
  <c r="I281" i="30"/>
  <c r="J281" i="30" s="1"/>
  <c r="H281" i="30"/>
  <c r="L280" i="30"/>
  <c r="K280" i="30"/>
  <c r="J280" i="30"/>
  <c r="I280" i="30"/>
  <c r="H280" i="30"/>
  <c r="L279" i="30"/>
  <c r="K279" i="30"/>
  <c r="I279" i="30"/>
  <c r="J279" i="30" s="1"/>
  <c r="H279" i="30"/>
  <c r="L278" i="30"/>
  <c r="K278" i="30"/>
  <c r="I278" i="30"/>
  <c r="H278" i="30"/>
  <c r="J278" i="30" s="1"/>
  <c r="K277" i="30"/>
  <c r="L277" i="30" s="1"/>
  <c r="J277" i="30"/>
  <c r="I277" i="30"/>
  <c r="H277" i="30"/>
  <c r="L276" i="30"/>
  <c r="K276" i="30"/>
  <c r="I276" i="30"/>
  <c r="H276" i="30"/>
  <c r="J276" i="30" s="1"/>
  <c r="K275" i="30"/>
  <c r="L275" i="30" s="1"/>
  <c r="J275" i="30"/>
  <c r="I275" i="30"/>
  <c r="H275" i="30"/>
  <c r="L274" i="30"/>
  <c r="K274" i="30"/>
  <c r="I274" i="30"/>
  <c r="J274" i="30" s="1"/>
  <c r="H274" i="30"/>
  <c r="L273" i="30"/>
  <c r="K273" i="30"/>
  <c r="I273" i="30"/>
  <c r="H273" i="30"/>
  <c r="L272" i="30"/>
  <c r="K272" i="30"/>
  <c r="I272" i="30"/>
  <c r="J272" i="30" s="1"/>
  <c r="H272" i="30"/>
  <c r="K271" i="30"/>
  <c r="L271" i="30" s="1"/>
  <c r="I271" i="30"/>
  <c r="J271" i="30" s="1"/>
  <c r="H271" i="30"/>
  <c r="L270" i="30"/>
  <c r="K270" i="30"/>
  <c r="J270" i="30"/>
  <c r="I270" i="30"/>
  <c r="H270" i="30"/>
  <c r="L269" i="30"/>
  <c r="K269" i="30"/>
  <c r="I269" i="30"/>
  <c r="J269" i="30" s="1"/>
  <c r="H269" i="30"/>
  <c r="L268" i="30"/>
  <c r="K268" i="30"/>
  <c r="I268" i="30"/>
  <c r="H268" i="30"/>
  <c r="J268" i="30" s="1"/>
  <c r="K267" i="30"/>
  <c r="L267" i="30" s="1"/>
  <c r="J267" i="30"/>
  <c r="I267" i="30"/>
  <c r="H267" i="30"/>
  <c r="L266" i="30"/>
  <c r="K266" i="30"/>
  <c r="I266" i="30"/>
  <c r="H266" i="30"/>
  <c r="J266" i="30" s="1"/>
  <c r="K265" i="30"/>
  <c r="L265" i="30" s="1"/>
  <c r="I265" i="30"/>
  <c r="H265" i="30"/>
  <c r="J265" i="30" s="1"/>
  <c r="K264" i="30"/>
  <c r="L264" i="30" s="1"/>
  <c r="J264" i="30"/>
  <c r="I264" i="30"/>
  <c r="H264" i="30"/>
  <c r="K263" i="30"/>
  <c r="L263" i="30" s="1"/>
  <c r="I263" i="30"/>
  <c r="H263" i="30"/>
  <c r="J263" i="30" s="1"/>
  <c r="K262" i="30"/>
  <c r="L262" i="30" s="1"/>
  <c r="J262" i="30"/>
  <c r="I262" i="30"/>
  <c r="H262" i="30"/>
  <c r="L261" i="30"/>
  <c r="K261" i="30"/>
  <c r="I261" i="30"/>
  <c r="H261" i="30"/>
  <c r="L260" i="30"/>
  <c r="K260" i="30"/>
  <c r="J260" i="30"/>
  <c r="I260" i="30"/>
  <c r="H260" i="30"/>
  <c r="L259" i="30"/>
  <c r="K259" i="30"/>
  <c r="I259" i="30"/>
  <c r="J259" i="30" s="1"/>
  <c r="H259" i="30"/>
  <c r="L258" i="30"/>
  <c r="K258" i="30"/>
  <c r="I258" i="30"/>
  <c r="H258" i="30"/>
  <c r="J258" i="30" s="1"/>
  <c r="K257" i="30"/>
  <c r="L257" i="30" s="1"/>
  <c r="J257" i="30"/>
  <c r="I257" i="30"/>
  <c r="H257" i="30"/>
  <c r="L256" i="30"/>
  <c r="K256" i="30"/>
  <c r="I256" i="30"/>
  <c r="H256" i="30"/>
  <c r="J256" i="30" s="1"/>
  <c r="K255" i="30"/>
  <c r="L255" i="30" s="1"/>
  <c r="I255" i="30"/>
  <c r="H255" i="30"/>
  <c r="J255" i="30" s="1"/>
  <c r="K254" i="30"/>
  <c r="L254" i="30" s="1"/>
  <c r="J254" i="30"/>
  <c r="I254" i="30"/>
  <c r="H254" i="30"/>
  <c r="K253" i="30"/>
  <c r="L253" i="30" s="1"/>
  <c r="I253" i="30"/>
  <c r="J253" i="30" s="1"/>
  <c r="H253" i="30"/>
  <c r="K252" i="30"/>
  <c r="L252" i="30" s="1"/>
  <c r="I252" i="30"/>
  <c r="H252" i="30"/>
  <c r="J252" i="30" s="1"/>
  <c r="K251" i="30"/>
  <c r="L251" i="30" s="1"/>
  <c r="I251" i="30"/>
  <c r="H251" i="30"/>
  <c r="J251" i="30" s="1"/>
  <c r="K250" i="30"/>
  <c r="L250" i="30" s="1"/>
  <c r="I250" i="30"/>
  <c r="H250" i="30"/>
  <c r="J250" i="30" s="1"/>
  <c r="K249" i="30"/>
  <c r="L249" i="30" s="1"/>
  <c r="I249" i="30"/>
  <c r="H249" i="30"/>
  <c r="L248" i="30"/>
  <c r="K248" i="30"/>
  <c r="I248" i="30"/>
  <c r="H248" i="30"/>
  <c r="J248" i="30" s="1"/>
  <c r="K247" i="30"/>
  <c r="L247" i="30" s="1"/>
  <c r="J247" i="30"/>
  <c r="I247" i="30"/>
  <c r="H247" i="30"/>
  <c r="L246" i="30"/>
  <c r="K246" i="30"/>
  <c r="I246" i="30"/>
  <c r="H246" i="30"/>
  <c r="J246" i="30" s="1"/>
  <c r="K245" i="30"/>
  <c r="L245" i="30" s="1"/>
  <c r="I245" i="30"/>
  <c r="H245" i="30"/>
  <c r="J245" i="30" s="1"/>
  <c r="L244" i="30"/>
  <c r="K244" i="30"/>
  <c r="J244" i="30"/>
  <c r="I244" i="30"/>
  <c r="H244" i="30"/>
  <c r="K243" i="30"/>
  <c r="L243" i="30" s="1"/>
  <c r="I243" i="30"/>
  <c r="J243" i="30" s="1"/>
  <c r="H243" i="30"/>
  <c r="K242" i="30"/>
  <c r="L242" i="30" s="1"/>
  <c r="I242" i="30"/>
  <c r="H242" i="30"/>
  <c r="J242" i="30" s="1"/>
  <c r="K241" i="30"/>
  <c r="L241" i="30" s="1"/>
  <c r="I241" i="30"/>
  <c r="H241" i="30"/>
  <c r="J241" i="30" s="1"/>
  <c r="L240" i="30"/>
  <c r="K240" i="30"/>
  <c r="I240" i="30"/>
  <c r="J240" i="30" s="1"/>
  <c r="H240" i="30"/>
  <c r="K239" i="30"/>
  <c r="L239" i="30" s="1"/>
  <c r="J239" i="30"/>
  <c r="I239" i="30"/>
  <c r="H239" i="30"/>
  <c r="K238" i="30"/>
  <c r="L238" i="30" s="1"/>
  <c r="I238" i="30"/>
  <c r="J238" i="30" s="1"/>
  <c r="H238" i="30"/>
  <c r="K237" i="30"/>
  <c r="L237" i="30" s="1"/>
  <c r="I237" i="30"/>
  <c r="H237" i="30"/>
  <c r="J237" i="30" s="1"/>
  <c r="L236" i="30"/>
  <c r="K236" i="30"/>
  <c r="I236" i="30"/>
  <c r="H236" i="30"/>
  <c r="J236" i="30" s="1"/>
  <c r="K235" i="30"/>
  <c r="L235" i="30" s="1"/>
  <c r="I235" i="30"/>
  <c r="H235" i="30"/>
  <c r="J235" i="30" s="1"/>
  <c r="K234" i="30"/>
  <c r="L234" i="30" s="1"/>
  <c r="J234" i="30"/>
  <c r="I234" i="30"/>
  <c r="H234" i="30"/>
  <c r="K233" i="30"/>
  <c r="L233" i="30" s="1"/>
  <c r="I233" i="30"/>
  <c r="J233" i="30" s="1"/>
  <c r="H233" i="30"/>
  <c r="K232" i="30"/>
  <c r="L232" i="30" s="1"/>
  <c r="I232" i="30"/>
  <c r="H232" i="30"/>
  <c r="J232" i="30" s="1"/>
  <c r="K231" i="30"/>
  <c r="L231" i="30" s="1"/>
  <c r="I231" i="30"/>
  <c r="H231" i="30"/>
  <c r="J231" i="30" s="1"/>
  <c r="L230" i="30"/>
  <c r="K230" i="30"/>
  <c r="I230" i="30"/>
  <c r="J230" i="30" s="1"/>
  <c r="H230" i="30"/>
  <c r="K229" i="30"/>
  <c r="L229" i="30" s="1"/>
  <c r="I229" i="30"/>
  <c r="J229" i="30" s="1"/>
  <c r="H229" i="30"/>
  <c r="L228" i="30"/>
  <c r="K228" i="30"/>
  <c r="J228" i="30"/>
  <c r="I228" i="30"/>
  <c r="H228" i="30"/>
  <c r="L227" i="30"/>
  <c r="K227" i="30"/>
  <c r="I227" i="30"/>
  <c r="J227" i="30" s="1"/>
  <c r="H227" i="30"/>
  <c r="L226" i="30"/>
  <c r="K226" i="30"/>
  <c r="I226" i="30"/>
  <c r="H226" i="30"/>
  <c r="J226" i="30" s="1"/>
  <c r="K225" i="30"/>
  <c r="L225" i="30" s="1"/>
  <c r="J225" i="30"/>
  <c r="I225" i="30"/>
  <c r="H225" i="30"/>
  <c r="L224" i="30"/>
  <c r="K224" i="30"/>
  <c r="I224" i="30"/>
  <c r="H224" i="30"/>
  <c r="J224" i="30" s="1"/>
  <c r="K223" i="30"/>
  <c r="L223" i="30" s="1"/>
  <c r="I223" i="30"/>
  <c r="H223" i="30"/>
  <c r="J223" i="30" s="1"/>
  <c r="K222" i="30"/>
  <c r="L222" i="30" s="1"/>
  <c r="J222" i="30"/>
  <c r="I222" i="30"/>
  <c r="H222" i="30"/>
  <c r="K221" i="30"/>
  <c r="L221" i="30" s="1"/>
  <c r="I221" i="30"/>
  <c r="J221" i="30" s="1"/>
  <c r="H221" i="30"/>
  <c r="K220" i="30"/>
  <c r="L220" i="30" s="1"/>
  <c r="I220" i="30"/>
  <c r="H220" i="30"/>
  <c r="J220" i="30" s="1"/>
  <c r="K219" i="30"/>
  <c r="L219" i="30" s="1"/>
  <c r="I219" i="30"/>
  <c r="H219" i="30"/>
  <c r="J219" i="30" s="1"/>
  <c r="L218" i="30"/>
  <c r="K218" i="30"/>
  <c r="I218" i="30"/>
  <c r="J218" i="30" s="1"/>
  <c r="H218" i="30"/>
  <c r="K217" i="30"/>
  <c r="L217" i="30" s="1"/>
  <c r="I217" i="30"/>
  <c r="J217" i="30" s="1"/>
  <c r="H217" i="30"/>
  <c r="L216" i="30"/>
  <c r="K216" i="30"/>
  <c r="J216" i="30"/>
  <c r="I216" i="30"/>
  <c r="H216" i="30"/>
  <c r="L215" i="30"/>
  <c r="K215" i="30"/>
  <c r="I215" i="30"/>
  <c r="J215" i="30" s="1"/>
  <c r="H215" i="30"/>
  <c r="L214" i="30"/>
  <c r="K214" i="30"/>
  <c r="I214" i="30"/>
  <c r="H214" i="30"/>
  <c r="J214" i="30" s="1"/>
  <c r="K213" i="30"/>
  <c r="L213" i="30" s="1"/>
  <c r="J213" i="30"/>
  <c r="I213" i="30"/>
  <c r="H213" i="30"/>
  <c r="L212" i="30"/>
  <c r="K212" i="30"/>
  <c r="I212" i="30"/>
  <c r="H212" i="30"/>
  <c r="J212" i="30" s="1"/>
  <c r="K211" i="30"/>
  <c r="L211" i="30" s="1"/>
  <c r="I211" i="30"/>
  <c r="H211" i="30"/>
  <c r="J211" i="30" s="1"/>
  <c r="K210" i="30"/>
  <c r="L210" i="30" s="1"/>
  <c r="J210" i="30"/>
  <c r="I210" i="30"/>
  <c r="H210" i="30"/>
  <c r="K209" i="30"/>
  <c r="L209" i="30" s="1"/>
  <c r="I209" i="30"/>
  <c r="J209" i="30" s="1"/>
  <c r="H209" i="30"/>
  <c r="K208" i="30"/>
  <c r="L208" i="30" s="1"/>
  <c r="I208" i="30"/>
  <c r="H208" i="30"/>
  <c r="J208" i="30" s="1"/>
  <c r="K207" i="30"/>
  <c r="L207" i="30" s="1"/>
  <c r="I207" i="30"/>
  <c r="H207" i="30"/>
  <c r="J207" i="30" s="1"/>
  <c r="L206" i="30"/>
  <c r="K206" i="30"/>
  <c r="I206" i="30"/>
  <c r="J206" i="30" s="1"/>
  <c r="H206" i="30"/>
  <c r="K205" i="30"/>
  <c r="L205" i="30" s="1"/>
  <c r="I205" i="30"/>
  <c r="J205" i="30" s="1"/>
  <c r="H205" i="30"/>
  <c r="L204" i="30"/>
  <c r="K204" i="30"/>
  <c r="J204" i="30"/>
  <c r="I204" i="30"/>
  <c r="H204" i="30"/>
  <c r="L203" i="30"/>
  <c r="K203" i="30"/>
  <c r="I203" i="30"/>
  <c r="J203" i="30" s="1"/>
  <c r="H203" i="30"/>
  <c r="L202" i="30"/>
  <c r="K202" i="30"/>
  <c r="I202" i="30"/>
  <c r="H202" i="30"/>
  <c r="J202" i="30" s="1"/>
  <c r="K201" i="30"/>
  <c r="L201" i="30" s="1"/>
  <c r="J201" i="30"/>
  <c r="I201" i="30"/>
  <c r="H201" i="30"/>
  <c r="L200" i="30"/>
  <c r="K200" i="30"/>
  <c r="I200" i="30"/>
  <c r="H200" i="30"/>
  <c r="J200" i="30" s="1"/>
  <c r="K199" i="30"/>
  <c r="L199" i="30" s="1"/>
  <c r="I199" i="30"/>
  <c r="H199" i="30"/>
  <c r="J199" i="30" s="1"/>
  <c r="K198" i="30"/>
  <c r="L198" i="30" s="1"/>
  <c r="J198" i="30"/>
  <c r="I198" i="30"/>
  <c r="H198" i="30"/>
  <c r="K197" i="30"/>
  <c r="L197" i="30" s="1"/>
  <c r="I197" i="30"/>
  <c r="J197" i="30" s="1"/>
  <c r="H197" i="30"/>
  <c r="K196" i="30"/>
  <c r="L196" i="30" s="1"/>
  <c r="I196" i="30"/>
  <c r="H196" i="30"/>
  <c r="J196" i="30" s="1"/>
  <c r="K195" i="30"/>
  <c r="L195" i="30" s="1"/>
  <c r="I195" i="30"/>
  <c r="H195" i="30"/>
  <c r="J195" i="30" s="1"/>
  <c r="L194" i="30"/>
  <c r="K194" i="30"/>
  <c r="I194" i="30"/>
  <c r="J194" i="30" s="1"/>
  <c r="H194" i="30"/>
  <c r="K193" i="30"/>
  <c r="L193" i="30" s="1"/>
  <c r="I193" i="30"/>
  <c r="J193" i="30" s="1"/>
  <c r="H193" i="30"/>
  <c r="L192" i="30"/>
  <c r="K192" i="30"/>
  <c r="J192" i="30"/>
  <c r="I192" i="30"/>
  <c r="H192" i="30"/>
  <c r="L191" i="30"/>
  <c r="K191" i="30"/>
  <c r="I191" i="30"/>
  <c r="J191" i="30" s="1"/>
  <c r="H191" i="30"/>
  <c r="L190" i="30"/>
  <c r="K190" i="30"/>
  <c r="I190" i="30"/>
  <c r="H190" i="30"/>
  <c r="J190" i="30" s="1"/>
  <c r="K189" i="30"/>
  <c r="L189" i="30" s="1"/>
  <c r="J189" i="30"/>
  <c r="I189" i="30"/>
  <c r="H189" i="30"/>
  <c r="L188" i="30"/>
  <c r="K188" i="30"/>
  <c r="I188" i="30"/>
  <c r="H188" i="30"/>
  <c r="J188" i="30" s="1"/>
  <c r="K187" i="30"/>
  <c r="L187" i="30" s="1"/>
  <c r="I187" i="30"/>
  <c r="H187" i="30"/>
  <c r="J187" i="30" s="1"/>
  <c r="K186" i="30"/>
  <c r="L186" i="30" s="1"/>
  <c r="J186" i="30"/>
  <c r="I186" i="30"/>
  <c r="H186" i="30"/>
  <c r="K185" i="30"/>
  <c r="L185" i="30" s="1"/>
  <c r="I185" i="30"/>
  <c r="J185" i="30" s="1"/>
  <c r="H185" i="30"/>
  <c r="K184" i="30"/>
  <c r="L184" i="30" s="1"/>
  <c r="I184" i="30"/>
  <c r="H184" i="30"/>
  <c r="J184" i="30" s="1"/>
  <c r="K183" i="30"/>
  <c r="L183" i="30" s="1"/>
  <c r="I183" i="30"/>
  <c r="H183" i="30"/>
  <c r="J183" i="30" s="1"/>
  <c r="L182" i="30"/>
  <c r="K182" i="30"/>
  <c r="I182" i="30"/>
  <c r="J182" i="30" s="1"/>
  <c r="H182" i="30"/>
  <c r="K181" i="30"/>
  <c r="L181" i="30" s="1"/>
  <c r="I181" i="30"/>
  <c r="J181" i="30" s="1"/>
  <c r="H181" i="30"/>
  <c r="L180" i="30"/>
  <c r="K180" i="30"/>
  <c r="J180" i="30"/>
  <c r="I180" i="30"/>
  <c r="H180" i="30"/>
  <c r="L179" i="30"/>
  <c r="K179" i="30"/>
  <c r="I179" i="30"/>
  <c r="J179" i="30" s="1"/>
  <c r="H179" i="30"/>
  <c r="L178" i="30"/>
  <c r="K178" i="30"/>
  <c r="I178" i="30"/>
  <c r="H178" i="30"/>
  <c r="J178" i="30" s="1"/>
  <c r="K177" i="30"/>
  <c r="L177" i="30" s="1"/>
  <c r="J177" i="30"/>
  <c r="I177" i="30"/>
  <c r="H177" i="30"/>
  <c r="L176" i="30"/>
  <c r="K176" i="30"/>
  <c r="I176" i="30"/>
  <c r="H176" i="30"/>
  <c r="J176" i="30" s="1"/>
  <c r="K175" i="30"/>
  <c r="L175" i="30" s="1"/>
  <c r="I175" i="30"/>
  <c r="H175" i="30"/>
  <c r="J175" i="30" s="1"/>
  <c r="K174" i="30"/>
  <c r="L174" i="30" s="1"/>
  <c r="J174" i="30"/>
  <c r="I174" i="30"/>
  <c r="H174" i="30"/>
  <c r="K173" i="30"/>
  <c r="L173" i="30" s="1"/>
  <c r="I173" i="30"/>
  <c r="J173" i="30" s="1"/>
  <c r="H173" i="30"/>
  <c r="K172" i="30"/>
  <c r="L172" i="30" s="1"/>
  <c r="I172" i="30"/>
  <c r="H172" i="30"/>
  <c r="J172" i="30" s="1"/>
  <c r="K171" i="30"/>
  <c r="L171" i="30" s="1"/>
  <c r="I171" i="30"/>
  <c r="H171" i="30"/>
  <c r="J171" i="30" s="1"/>
  <c r="L170" i="30"/>
  <c r="K170" i="30"/>
  <c r="I170" i="30"/>
  <c r="J170" i="30" s="1"/>
  <c r="H170" i="30"/>
  <c r="K169" i="30"/>
  <c r="L169" i="30" s="1"/>
  <c r="I169" i="30"/>
  <c r="J169" i="30" s="1"/>
  <c r="H169" i="30"/>
  <c r="L168" i="30"/>
  <c r="K168" i="30"/>
  <c r="J168" i="30"/>
  <c r="I168" i="30"/>
  <c r="H168" i="30"/>
  <c r="L167" i="30"/>
  <c r="K167" i="30"/>
  <c r="I167" i="30"/>
  <c r="J167" i="30" s="1"/>
  <c r="H167" i="30"/>
  <c r="L166" i="30"/>
  <c r="K166" i="30"/>
  <c r="I166" i="30"/>
  <c r="H166" i="30"/>
  <c r="J166" i="30" s="1"/>
  <c r="K165" i="30"/>
  <c r="L165" i="30" s="1"/>
  <c r="J165" i="30"/>
  <c r="I165" i="30"/>
  <c r="H165" i="30"/>
  <c r="L164" i="30"/>
  <c r="K164" i="30"/>
  <c r="I164" i="30"/>
  <c r="H164" i="30"/>
  <c r="J164" i="30" s="1"/>
  <c r="K163" i="30"/>
  <c r="L163" i="30" s="1"/>
  <c r="I163" i="30"/>
  <c r="H163" i="30"/>
  <c r="J163" i="30" s="1"/>
  <c r="K162" i="30"/>
  <c r="L162" i="30" s="1"/>
  <c r="J162" i="30"/>
  <c r="I162" i="30"/>
  <c r="H162" i="30"/>
  <c r="K161" i="30"/>
  <c r="L161" i="30" s="1"/>
  <c r="I161" i="30"/>
  <c r="J161" i="30" s="1"/>
  <c r="H161" i="30"/>
  <c r="K160" i="30"/>
  <c r="L160" i="30" s="1"/>
  <c r="I160" i="30"/>
  <c r="H160" i="30"/>
  <c r="J160" i="30" s="1"/>
  <c r="K159" i="30"/>
  <c r="L159" i="30" s="1"/>
  <c r="I159" i="30"/>
  <c r="H159" i="30"/>
  <c r="J159" i="30" s="1"/>
  <c r="L158" i="30"/>
  <c r="K158" i="30"/>
  <c r="I158" i="30"/>
  <c r="J158" i="30" s="1"/>
  <c r="H158" i="30"/>
  <c r="K157" i="30"/>
  <c r="L157" i="30" s="1"/>
  <c r="I157" i="30"/>
  <c r="J157" i="30" s="1"/>
  <c r="H157" i="30"/>
  <c r="L156" i="30"/>
  <c r="K156" i="30"/>
  <c r="J156" i="30"/>
  <c r="I156" i="30"/>
  <c r="H156" i="30"/>
  <c r="L155" i="30"/>
  <c r="K155" i="30"/>
  <c r="I155" i="30"/>
  <c r="J155" i="30" s="1"/>
  <c r="H155" i="30"/>
  <c r="L154" i="30"/>
  <c r="K154" i="30"/>
  <c r="I154" i="30"/>
  <c r="H154" i="30"/>
  <c r="J154" i="30" s="1"/>
  <c r="K153" i="30"/>
  <c r="L153" i="30" s="1"/>
  <c r="J153" i="30"/>
  <c r="I153" i="30"/>
  <c r="H153" i="30"/>
  <c r="L152" i="30"/>
  <c r="K152" i="30"/>
  <c r="I152" i="30"/>
  <c r="H152" i="30"/>
  <c r="J152" i="30" s="1"/>
  <c r="K151" i="30"/>
  <c r="L151" i="30" s="1"/>
  <c r="I151" i="30"/>
  <c r="H151" i="30"/>
  <c r="J151" i="30" s="1"/>
  <c r="K150" i="30"/>
  <c r="L150" i="30" s="1"/>
  <c r="J150" i="30"/>
  <c r="I150" i="30"/>
  <c r="H150" i="30"/>
  <c r="K149" i="30"/>
  <c r="L149" i="30" s="1"/>
  <c r="I149" i="30"/>
  <c r="J149" i="30" s="1"/>
  <c r="H149" i="30"/>
  <c r="K148" i="30"/>
  <c r="L148" i="30" s="1"/>
  <c r="I148" i="30"/>
  <c r="H148" i="30"/>
  <c r="J148" i="30" s="1"/>
  <c r="K147" i="30"/>
  <c r="L147" i="30" s="1"/>
  <c r="I147" i="30"/>
  <c r="H147" i="30"/>
  <c r="J147" i="30" s="1"/>
  <c r="L146" i="30"/>
  <c r="K146" i="30"/>
  <c r="I146" i="30"/>
  <c r="J146" i="30" s="1"/>
  <c r="H146" i="30"/>
  <c r="K145" i="30"/>
  <c r="L145" i="30" s="1"/>
  <c r="I145" i="30"/>
  <c r="J145" i="30" s="1"/>
  <c r="H145" i="30"/>
  <c r="L144" i="30"/>
  <c r="K144" i="30"/>
  <c r="J144" i="30"/>
  <c r="I144" i="30"/>
  <c r="H144" i="30"/>
  <c r="L143" i="30"/>
  <c r="K143" i="30"/>
  <c r="I143" i="30"/>
  <c r="J143" i="30" s="1"/>
  <c r="H143" i="30"/>
  <c r="L142" i="30"/>
  <c r="K142" i="30"/>
  <c r="I142" i="30"/>
  <c r="H142" i="30"/>
  <c r="J142" i="30" s="1"/>
  <c r="K141" i="30"/>
  <c r="L141" i="30" s="1"/>
  <c r="J141" i="30"/>
  <c r="I141" i="30"/>
  <c r="H141" i="30"/>
  <c r="L140" i="30"/>
  <c r="K140" i="30"/>
  <c r="I140" i="30"/>
  <c r="H140" i="30"/>
  <c r="J140" i="30" s="1"/>
  <c r="K139" i="30"/>
  <c r="L139" i="30" s="1"/>
  <c r="I139" i="30"/>
  <c r="H139" i="30"/>
  <c r="J139" i="30" s="1"/>
  <c r="K138" i="30"/>
  <c r="L138" i="30" s="1"/>
  <c r="J138" i="30"/>
  <c r="I138" i="30"/>
  <c r="H138" i="30"/>
  <c r="K137" i="30"/>
  <c r="L137" i="30" s="1"/>
  <c r="I137" i="30"/>
  <c r="J137" i="30" s="1"/>
  <c r="H137" i="30"/>
  <c r="K136" i="30"/>
  <c r="L136" i="30" s="1"/>
  <c r="I136" i="30"/>
  <c r="H136" i="30"/>
  <c r="J136" i="30" s="1"/>
  <c r="K135" i="30"/>
  <c r="L135" i="30" s="1"/>
  <c r="I135" i="30"/>
  <c r="H135" i="30"/>
  <c r="J135" i="30" s="1"/>
  <c r="L134" i="30"/>
  <c r="K134" i="30"/>
  <c r="I134" i="30"/>
  <c r="J134" i="30" s="1"/>
  <c r="H134" i="30"/>
  <c r="K133" i="30"/>
  <c r="L133" i="30" s="1"/>
  <c r="I133" i="30"/>
  <c r="J133" i="30" s="1"/>
  <c r="H133" i="30"/>
  <c r="L132" i="30"/>
  <c r="K132" i="30"/>
  <c r="J132" i="30"/>
  <c r="I132" i="30"/>
  <c r="H132" i="30"/>
  <c r="L131" i="30"/>
  <c r="K131" i="30"/>
  <c r="I131" i="30"/>
  <c r="J131" i="30" s="1"/>
  <c r="H131" i="30"/>
  <c r="L130" i="30"/>
  <c r="K130" i="30"/>
  <c r="I130" i="30"/>
  <c r="H130" i="30"/>
  <c r="J130" i="30" s="1"/>
  <c r="K129" i="30"/>
  <c r="L129" i="30" s="1"/>
  <c r="J129" i="30"/>
  <c r="I129" i="30"/>
  <c r="H129" i="30"/>
  <c r="L128" i="30"/>
  <c r="K128" i="30"/>
  <c r="I128" i="30"/>
  <c r="H128" i="30"/>
  <c r="J128" i="30" s="1"/>
  <c r="K127" i="30"/>
  <c r="L127" i="30" s="1"/>
  <c r="I127" i="30"/>
  <c r="H127" i="30"/>
  <c r="J127" i="30" s="1"/>
  <c r="K126" i="30"/>
  <c r="L126" i="30" s="1"/>
  <c r="J126" i="30"/>
  <c r="I126" i="30"/>
  <c r="H126" i="30"/>
  <c r="K125" i="30"/>
  <c r="L125" i="30" s="1"/>
  <c r="I125" i="30"/>
  <c r="J125" i="30" s="1"/>
  <c r="H125" i="30"/>
  <c r="K124" i="30"/>
  <c r="L124" i="30" s="1"/>
  <c r="I124" i="30"/>
  <c r="H124" i="30"/>
  <c r="J124" i="30" s="1"/>
  <c r="K123" i="30"/>
  <c r="L123" i="30" s="1"/>
  <c r="I123" i="30"/>
  <c r="H123" i="30"/>
  <c r="J123" i="30" s="1"/>
  <c r="L122" i="30"/>
  <c r="K122" i="30"/>
  <c r="I122" i="30"/>
  <c r="J122" i="30" s="1"/>
  <c r="H122" i="30"/>
  <c r="K121" i="30"/>
  <c r="L121" i="30" s="1"/>
  <c r="I121" i="30"/>
  <c r="H121" i="30"/>
  <c r="J121" i="30" s="1"/>
  <c r="L120" i="30"/>
  <c r="K120" i="30"/>
  <c r="J120" i="30"/>
  <c r="I120" i="30"/>
  <c r="H120" i="30"/>
  <c r="L119" i="30"/>
  <c r="K119" i="30"/>
  <c r="I119" i="30"/>
  <c r="J119" i="30" s="1"/>
  <c r="H119" i="30"/>
  <c r="L118" i="30"/>
  <c r="K118" i="30"/>
  <c r="I118" i="30"/>
  <c r="H118" i="30"/>
  <c r="J118" i="30" s="1"/>
  <c r="K117" i="30"/>
  <c r="L117" i="30" s="1"/>
  <c r="J117" i="30"/>
  <c r="I117" i="30"/>
  <c r="H117" i="30"/>
  <c r="L116" i="30"/>
  <c r="K116" i="30"/>
  <c r="I116" i="30"/>
  <c r="H116" i="30"/>
  <c r="J116" i="30" s="1"/>
  <c r="K115" i="30"/>
  <c r="L115" i="30" s="1"/>
  <c r="I115" i="30"/>
  <c r="H115" i="30"/>
  <c r="J115" i="30" s="1"/>
  <c r="K114" i="30"/>
  <c r="L114" i="30" s="1"/>
  <c r="J114" i="30"/>
  <c r="I114" i="30"/>
  <c r="H114" i="30"/>
  <c r="K113" i="30"/>
  <c r="L113" i="30" s="1"/>
  <c r="I113" i="30"/>
  <c r="J113" i="30" s="1"/>
  <c r="H113" i="30"/>
  <c r="K112" i="30"/>
  <c r="L112" i="30" s="1"/>
  <c r="I112" i="30"/>
  <c r="H112" i="30"/>
  <c r="J112" i="30" s="1"/>
  <c r="K111" i="30"/>
  <c r="L111" i="30" s="1"/>
  <c r="I111" i="30"/>
  <c r="H111" i="30"/>
  <c r="J111" i="30" s="1"/>
  <c r="L110" i="30"/>
  <c r="K110" i="30"/>
  <c r="I110" i="30"/>
  <c r="J110" i="30" s="1"/>
  <c r="H110" i="30"/>
  <c r="K109" i="30"/>
  <c r="L109" i="30" s="1"/>
  <c r="I109" i="30"/>
  <c r="H109" i="30"/>
  <c r="J109" i="30" s="1"/>
  <c r="L108" i="30"/>
  <c r="K108" i="30"/>
  <c r="J108" i="30"/>
  <c r="I108" i="30"/>
  <c r="H108" i="30"/>
  <c r="L107" i="30"/>
  <c r="K107" i="30"/>
  <c r="I107" i="30"/>
  <c r="J107" i="30" s="1"/>
  <c r="H107" i="30"/>
  <c r="L106" i="30"/>
  <c r="K106" i="30"/>
  <c r="I106" i="30"/>
  <c r="H106" i="30"/>
  <c r="J106" i="30" s="1"/>
  <c r="K105" i="30"/>
  <c r="L105" i="30" s="1"/>
  <c r="J105" i="30"/>
  <c r="I105" i="30"/>
  <c r="H105" i="30"/>
  <c r="L104" i="30"/>
  <c r="K104" i="30"/>
  <c r="I104" i="30"/>
  <c r="H104" i="30"/>
  <c r="J104" i="30" s="1"/>
  <c r="K103" i="30"/>
  <c r="L103" i="30" s="1"/>
  <c r="I103" i="30"/>
  <c r="H103" i="30"/>
  <c r="J103" i="30" s="1"/>
  <c r="K102" i="30"/>
  <c r="L102" i="30" s="1"/>
  <c r="J102" i="30"/>
  <c r="I102" i="30"/>
  <c r="H102" i="30"/>
  <c r="K101" i="30"/>
  <c r="L101" i="30" s="1"/>
  <c r="I101" i="30"/>
  <c r="J101" i="30" s="1"/>
  <c r="H101" i="30"/>
  <c r="K100" i="30"/>
  <c r="L100" i="30" s="1"/>
  <c r="I100" i="30"/>
  <c r="H100" i="30"/>
  <c r="J100" i="30" s="1"/>
  <c r="K99" i="30"/>
  <c r="L99" i="30" s="1"/>
  <c r="I99" i="30"/>
  <c r="H99" i="30"/>
  <c r="J99" i="30" s="1"/>
  <c r="L98" i="30"/>
  <c r="K98" i="30"/>
  <c r="J98" i="30"/>
  <c r="I98" i="30"/>
  <c r="H98" i="30"/>
  <c r="K97" i="30"/>
  <c r="L97" i="30" s="1"/>
  <c r="I97" i="30"/>
  <c r="H97" i="30"/>
  <c r="J97" i="30" s="1"/>
  <c r="L96" i="30"/>
  <c r="K96" i="30"/>
  <c r="J96" i="30"/>
  <c r="I96" i="30"/>
  <c r="H96" i="30"/>
  <c r="L95" i="30"/>
  <c r="K95" i="30"/>
  <c r="I95" i="30"/>
  <c r="J95" i="30" s="1"/>
  <c r="H95" i="30"/>
  <c r="L94" i="30"/>
  <c r="K94" i="30"/>
  <c r="I94" i="30"/>
  <c r="H94" i="30"/>
  <c r="J94" i="30" s="1"/>
  <c r="K93" i="30"/>
  <c r="L93" i="30" s="1"/>
  <c r="J93" i="30"/>
  <c r="I93" i="30"/>
  <c r="H93" i="30"/>
  <c r="L92" i="30"/>
  <c r="K92" i="30"/>
  <c r="I92" i="30"/>
  <c r="H92" i="30"/>
  <c r="J92" i="30" s="1"/>
  <c r="K91" i="30"/>
  <c r="L91" i="30" s="1"/>
  <c r="I91" i="30"/>
  <c r="H91" i="30"/>
  <c r="J91" i="30" s="1"/>
  <c r="K90" i="30"/>
  <c r="L90" i="30" s="1"/>
  <c r="J90" i="30"/>
  <c r="I90" i="30"/>
  <c r="H90" i="30"/>
  <c r="K89" i="30"/>
  <c r="L89" i="30" s="1"/>
  <c r="I89" i="30"/>
  <c r="J89" i="30" s="1"/>
  <c r="H89" i="30"/>
  <c r="K88" i="30"/>
  <c r="L88" i="30" s="1"/>
  <c r="I88" i="30"/>
  <c r="H88" i="30"/>
  <c r="J88" i="30" s="1"/>
  <c r="K87" i="30"/>
  <c r="L87" i="30" s="1"/>
  <c r="I87" i="30"/>
  <c r="H87" i="30"/>
  <c r="J87" i="30" s="1"/>
  <c r="L86" i="30"/>
  <c r="K86" i="30"/>
  <c r="I86" i="30"/>
  <c r="J86" i="30" s="1"/>
  <c r="H86" i="30"/>
  <c r="K85" i="30"/>
  <c r="L85" i="30" s="1"/>
  <c r="I85" i="30"/>
  <c r="H85" i="30"/>
  <c r="J85" i="30" s="1"/>
  <c r="L84" i="30"/>
  <c r="K84" i="30"/>
  <c r="J84" i="30"/>
  <c r="I84" i="30"/>
  <c r="H84" i="30"/>
  <c r="L83" i="30"/>
  <c r="K83" i="30"/>
  <c r="I83" i="30"/>
  <c r="J83" i="30" s="1"/>
  <c r="H83" i="30"/>
  <c r="L82" i="30"/>
  <c r="K82" i="30"/>
  <c r="I82" i="30"/>
  <c r="H82" i="30"/>
  <c r="J82" i="30" s="1"/>
  <c r="K81" i="30"/>
  <c r="L81" i="30" s="1"/>
  <c r="J81" i="30"/>
  <c r="I81" i="30"/>
  <c r="H81" i="30"/>
  <c r="L80" i="30"/>
  <c r="K80" i="30"/>
  <c r="I80" i="30"/>
  <c r="H80" i="30"/>
  <c r="J80" i="30" s="1"/>
  <c r="K79" i="30"/>
  <c r="L79" i="30" s="1"/>
  <c r="I79" i="30"/>
  <c r="H79" i="30"/>
  <c r="J79" i="30" s="1"/>
  <c r="K78" i="30"/>
  <c r="L78" i="30" s="1"/>
  <c r="J78" i="30"/>
  <c r="I78" i="30"/>
  <c r="H78" i="30"/>
  <c r="K77" i="30"/>
  <c r="L77" i="30" s="1"/>
  <c r="I77" i="30"/>
  <c r="J77" i="30" s="1"/>
  <c r="H77" i="30"/>
  <c r="K76" i="30"/>
  <c r="L76" i="30" s="1"/>
  <c r="I76" i="30"/>
  <c r="H76" i="30"/>
  <c r="J76" i="30" s="1"/>
  <c r="K75" i="30"/>
  <c r="L75" i="30" s="1"/>
  <c r="I75" i="30"/>
  <c r="H75" i="30"/>
  <c r="J75" i="30" s="1"/>
  <c r="L74" i="30"/>
  <c r="K74" i="30"/>
  <c r="I74" i="30"/>
  <c r="J74" i="30" s="1"/>
  <c r="H74" i="30"/>
  <c r="K73" i="30"/>
  <c r="L73" i="30" s="1"/>
  <c r="I73" i="30"/>
  <c r="H73" i="30"/>
  <c r="J73" i="30" s="1"/>
  <c r="L72" i="30"/>
  <c r="K72" i="30"/>
  <c r="J72" i="30"/>
  <c r="I72" i="30"/>
  <c r="H72" i="30"/>
  <c r="L71" i="30"/>
  <c r="K71" i="30"/>
  <c r="I71" i="30"/>
  <c r="J71" i="30" s="1"/>
  <c r="H71" i="30"/>
  <c r="L70" i="30"/>
  <c r="K70" i="30"/>
  <c r="I70" i="30"/>
  <c r="H70" i="30"/>
  <c r="J70" i="30" s="1"/>
  <c r="K69" i="30"/>
  <c r="L69" i="30" s="1"/>
  <c r="J69" i="30"/>
  <c r="I69" i="30"/>
  <c r="H69" i="30"/>
  <c r="L68" i="30"/>
  <c r="K68" i="30"/>
  <c r="I68" i="30"/>
  <c r="H68" i="30"/>
  <c r="J68" i="30" s="1"/>
  <c r="K67" i="30"/>
  <c r="L67" i="30" s="1"/>
  <c r="I67" i="30"/>
  <c r="H67" i="30"/>
  <c r="J67" i="30" s="1"/>
  <c r="K66" i="30"/>
  <c r="L66" i="30" s="1"/>
  <c r="J66" i="30"/>
  <c r="I66" i="30"/>
  <c r="H66" i="30"/>
  <c r="K65" i="30"/>
  <c r="L65" i="30" s="1"/>
  <c r="I65" i="30"/>
  <c r="J65" i="30" s="1"/>
  <c r="H65" i="30"/>
  <c r="K64" i="30"/>
  <c r="L64" i="30" s="1"/>
  <c r="I64" i="30"/>
  <c r="H64" i="30"/>
  <c r="J64" i="30" s="1"/>
  <c r="K63" i="30"/>
  <c r="L63" i="30" s="1"/>
  <c r="I63" i="30"/>
  <c r="H63" i="30"/>
  <c r="J63" i="30" s="1"/>
  <c r="L62" i="30"/>
  <c r="K62" i="30"/>
  <c r="I62" i="30"/>
  <c r="J62" i="30" s="1"/>
  <c r="H62" i="30"/>
  <c r="K61" i="30"/>
  <c r="L61" i="30" s="1"/>
  <c r="I61" i="30"/>
  <c r="H61" i="30"/>
  <c r="J61" i="30" s="1"/>
  <c r="L60" i="30"/>
  <c r="K60" i="30"/>
  <c r="J60" i="30"/>
  <c r="I60" i="30"/>
  <c r="H60" i="30"/>
  <c r="L59" i="30"/>
  <c r="K59" i="30"/>
  <c r="I59" i="30"/>
  <c r="J59" i="30" s="1"/>
  <c r="H59" i="30"/>
  <c r="L58" i="30"/>
  <c r="K58" i="30"/>
  <c r="I58" i="30"/>
  <c r="H58" i="30"/>
  <c r="J58" i="30" s="1"/>
  <c r="K57" i="30"/>
  <c r="L57" i="30" s="1"/>
  <c r="J57" i="30"/>
  <c r="I57" i="30"/>
  <c r="H57" i="30"/>
  <c r="L56" i="30"/>
  <c r="K56" i="30"/>
  <c r="I56" i="30"/>
  <c r="H56" i="30"/>
  <c r="J56" i="30" s="1"/>
  <c r="K55" i="30"/>
  <c r="L55" i="30" s="1"/>
  <c r="I55" i="30"/>
  <c r="H55" i="30"/>
  <c r="J55" i="30" s="1"/>
  <c r="K54" i="30"/>
  <c r="L54" i="30" s="1"/>
  <c r="J54" i="30"/>
  <c r="I54" i="30"/>
  <c r="H54" i="30"/>
  <c r="K53" i="30"/>
  <c r="L53" i="30" s="1"/>
  <c r="I53" i="30"/>
  <c r="J53" i="30" s="1"/>
  <c r="H53" i="30"/>
  <c r="K52" i="30"/>
  <c r="L52" i="30" s="1"/>
  <c r="I52" i="30"/>
  <c r="H52" i="30"/>
  <c r="J52" i="30" s="1"/>
  <c r="K51" i="30"/>
  <c r="L51" i="30" s="1"/>
  <c r="I51" i="30"/>
  <c r="H51" i="30"/>
  <c r="J51" i="30" s="1"/>
  <c r="L50" i="30"/>
  <c r="K50" i="30"/>
  <c r="I50" i="30"/>
  <c r="J50" i="30" s="1"/>
  <c r="H50" i="30"/>
  <c r="K49" i="30"/>
  <c r="L49" i="30" s="1"/>
  <c r="I49" i="30"/>
  <c r="H49" i="30"/>
  <c r="J49" i="30" s="1"/>
  <c r="L48" i="30"/>
  <c r="K48" i="30"/>
  <c r="J48" i="30"/>
  <c r="I48" i="30"/>
  <c r="H48" i="30"/>
  <c r="L47" i="30"/>
  <c r="K47" i="30"/>
  <c r="I47" i="30"/>
  <c r="J47" i="30" s="1"/>
  <c r="H47" i="30"/>
  <c r="L46" i="30"/>
  <c r="K46" i="30"/>
  <c r="I46" i="30"/>
  <c r="H46" i="30"/>
  <c r="J46" i="30" s="1"/>
  <c r="K45" i="30"/>
  <c r="L45" i="30" s="1"/>
  <c r="J45" i="30"/>
  <c r="I45" i="30"/>
  <c r="H45" i="30"/>
  <c r="L44" i="30"/>
  <c r="K44" i="30"/>
  <c r="I44" i="30"/>
  <c r="H44" i="30"/>
  <c r="J44" i="30" s="1"/>
  <c r="K43" i="30"/>
  <c r="L43" i="30" s="1"/>
  <c r="I43" i="30"/>
  <c r="H43" i="30"/>
  <c r="J43" i="30" s="1"/>
  <c r="K42" i="30"/>
  <c r="L42" i="30" s="1"/>
  <c r="J42" i="30"/>
  <c r="I42" i="30"/>
  <c r="H42" i="30"/>
  <c r="K41" i="30"/>
  <c r="L41" i="30" s="1"/>
  <c r="I41" i="30"/>
  <c r="J41" i="30" s="1"/>
  <c r="H41" i="30"/>
  <c r="K40" i="30"/>
  <c r="L40" i="30" s="1"/>
  <c r="I40" i="30"/>
  <c r="H40" i="30"/>
  <c r="J40" i="30" s="1"/>
  <c r="K39" i="30"/>
  <c r="L39" i="30" s="1"/>
  <c r="I39" i="30"/>
  <c r="H39" i="30"/>
  <c r="J39" i="30" s="1"/>
  <c r="K38" i="30"/>
  <c r="L38" i="30" s="1"/>
  <c r="I38" i="30"/>
  <c r="H38" i="30"/>
  <c r="K37" i="30"/>
  <c r="L37" i="30" s="1"/>
  <c r="I37" i="30"/>
  <c r="H37" i="30"/>
  <c r="J37" i="30" s="1"/>
  <c r="K36" i="30"/>
  <c r="L36" i="30" s="1"/>
  <c r="I36" i="30"/>
  <c r="H36" i="30"/>
  <c r="J36" i="30" s="1"/>
  <c r="K35" i="30"/>
  <c r="L35" i="30" s="1"/>
  <c r="I35" i="30"/>
  <c r="H35" i="30"/>
  <c r="L34" i="30"/>
  <c r="K34" i="30"/>
  <c r="I34" i="30"/>
  <c r="H34" i="30"/>
  <c r="J34" i="30" s="1"/>
  <c r="K33" i="30"/>
  <c r="H33" i="30"/>
  <c r="K1029" i="33"/>
  <c r="L1029" i="33" s="1"/>
  <c r="M1029" i="33" s="1"/>
  <c r="H1029" i="33"/>
  <c r="I1029" i="33" s="1"/>
  <c r="J1029" i="33" s="1"/>
  <c r="G1029" i="33"/>
  <c r="K1028" i="33"/>
  <c r="L1028" i="33" s="1"/>
  <c r="M1028" i="33" s="1"/>
  <c r="I1028" i="33"/>
  <c r="J1028" i="33" s="1"/>
  <c r="H1028" i="33"/>
  <c r="G1028" i="33"/>
  <c r="M1027" i="33"/>
  <c r="L1027" i="33"/>
  <c r="K1027" i="33"/>
  <c r="H1027" i="33"/>
  <c r="I1027" i="33" s="1"/>
  <c r="J1027" i="33" s="1"/>
  <c r="G1027" i="33"/>
  <c r="K1026" i="33"/>
  <c r="L1026" i="33" s="1"/>
  <c r="M1026" i="33" s="1"/>
  <c r="H1026" i="33"/>
  <c r="I1026" i="33" s="1"/>
  <c r="J1026" i="33" s="1"/>
  <c r="G1026" i="33"/>
  <c r="L1025" i="33"/>
  <c r="M1025" i="33" s="1"/>
  <c r="K1025" i="33"/>
  <c r="H1025" i="33"/>
  <c r="I1025" i="33" s="1"/>
  <c r="J1025" i="33" s="1"/>
  <c r="G1025" i="33"/>
  <c r="M1024" i="33"/>
  <c r="L1024" i="33"/>
  <c r="K1024" i="33"/>
  <c r="J1024" i="33"/>
  <c r="I1024" i="33"/>
  <c r="H1024" i="33"/>
  <c r="G1024" i="33"/>
  <c r="K1023" i="33"/>
  <c r="L1023" i="33" s="1"/>
  <c r="M1023" i="33" s="1"/>
  <c r="H1023" i="33"/>
  <c r="I1023" i="33" s="1"/>
  <c r="J1023" i="33" s="1"/>
  <c r="G1023" i="33"/>
  <c r="L1022" i="33"/>
  <c r="M1022" i="33" s="1"/>
  <c r="K1022" i="33"/>
  <c r="H1022" i="33"/>
  <c r="I1022" i="33" s="1"/>
  <c r="J1022" i="33" s="1"/>
  <c r="G1022" i="33"/>
  <c r="L1021" i="33"/>
  <c r="M1021" i="33" s="1"/>
  <c r="K1021" i="33"/>
  <c r="H1021" i="33"/>
  <c r="I1021" i="33" s="1"/>
  <c r="J1021" i="33" s="1"/>
  <c r="G1021" i="33"/>
  <c r="K1020" i="33"/>
  <c r="L1020" i="33" s="1"/>
  <c r="M1020" i="33" s="1"/>
  <c r="H1020" i="33"/>
  <c r="I1020" i="33" s="1"/>
  <c r="J1020" i="33" s="1"/>
  <c r="G1020" i="33"/>
  <c r="L1019" i="33"/>
  <c r="M1019" i="33" s="1"/>
  <c r="K1019" i="33"/>
  <c r="H1019" i="33"/>
  <c r="I1019" i="33" s="1"/>
  <c r="J1019" i="33" s="1"/>
  <c r="G1019" i="33"/>
  <c r="K1018" i="33"/>
  <c r="L1018" i="33" s="1"/>
  <c r="M1018" i="33" s="1"/>
  <c r="H1018" i="33"/>
  <c r="G1018" i="33"/>
  <c r="I1018" i="33" s="1"/>
  <c r="J1018" i="33" s="1"/>
  <c r="K1017" i="33"/>
  <c r="L1017" i="33" s="1"/>
  <c r="M1017" i="33" s="1"/>
  <c r="H1017" i="33"/>
  <c r="I1017" i="33" s="1"/>
  <c r="J1017" i="33" s="1"/>
  <c r="G1017" i="33"/>
  <c r="K1016" i="33"/>
  <c r="L1016" i="33" s="1"/>
  <c r="M1016" i="33" s="1"/>
  <c r="I1016" i="33"/>
  <c r="J1016" i="33" s="1"/>
  <c r="H1016" i="33"/>
  <c r="G1016" i="33"/>
  <c r="M1015" i="33"/>
  <c r="L1015" i="33"/>
  <c r="K1015" i="33"/>
  <c r="H1015" i="33"/>
  <c r="I1015" i="33" s="1"/>
  <c r="J1015" i="33" s="1"/>
  <c r="G1015" i="33"/>
  <c r="K1014" i="33"/>
  <c r="L1014" i="33" s="1"/>
  <c r="M1014" i="33" s="1"/>
  <c r="H1014" i="33"/>
  <c r="I1014" i="33" s="1"/>
  <c r="J1014" i="33" s="1"/>
  <c r="G1014" i="33"/>
  <c r="L1013" i="33"/>
  <c r="M1013" i="33" s="1"/>
  <c r="K1013" i="33"/>
  <c r="H1013" i="33"/>
  <c r="I1013" i="33" s="1"/>
  <c r="J1013" i="33" s="1"/>
  <c r="G1013" i="33"/>
  <c r="K1012" i="33"/>
  <c r="L1012" i="33" s="1"/>
  <c r="M1012" i="33" s="1"/>
  <c r="J1012" i="33"/>
  <c r="I1012" i="33"/>
  <c r="H1012" i="33"/>
  <c r="G1012" i="33"/>
  <c r="K1011" i="33"/>
  <c r="L1011" i="33" s="1"/>
  <c r="M1011" i="33" s="1"/>
  <c r="H1011" i="33"/>
  <c r="I1011" i="33" s="1"/>
  <c r="J1011" i="33" s="1"/>
  <c r="G1011" i="33"/>
  <c r="K1010" i="33"/>
  <c r="L1010" i="33" s="1"/>
  <c r="M1010" i="33" s="1"/>
  <c r="H1010" i="33"/>
  <c r="G1010" i="33"/>
  <c r="I1010" i="33" s="1"/>
  <c r="J1010" i="33" s="1"/>
  <c r="L1009" i="33"/>
  <c r="M1009" i="33" s="1"/>
  <c r="K1009" i="33"/>
  <c r="H1009" i="33"/>
  <c r="I1009" i="33" s="1"/>
  <c r="J1009" i="33" s="1"/>
  <c r="G1009" i="33"/>
  <c r="K1008" i="33"/>
  <c r="L1008" i="33" s="1"/>
  <c r="M1008" i="33" s="1"/>
  <c r="H1008" i="33"/>
  <c r="I1008" i="33" s="1"/>
  <c r="J1008" i="33" s="1"/>
  <c r="G1008" i="33"/>
  <c r="L1007" i="33"/>
  <c r="M1007" i="33" s="1"/>
  <c r="K1007" i="33"/>
  <c r="H1007" i="33"/>
  <c r="I1007" i="33" s="1"/>
  <c r="J1007" i="33" s="1"/>
  <c r="G1007" i="33"/>
  <c r="K1006" i="33"/>
  <c r="L1006" i="33" s="1"/>
  <c r="M1006" i="33" s="1"/>
  <c r="H1006" i="33"/>
  <c r="G1006" i="33"/>
  <c r="I1006" i="33" s="1"/>
  <c r="J1006" i="33" s="1"/>
  <c r="K1005" i="33"/>
  <c r="L1005" i="33" s="1"/>
  <c r="M1005" i="33" s="1"/>
  <c r="H1005" i="33"/>
  <c r="I1005" i="33" s="1"/>
  <c r="J1005" i="33" s="1"/>
  <c r="G1005" i="33"/>
  <c r="K1004" i="33"/>
  <c r="L1004" i="33" s="1"/>
  <c r="M1004" i="33" s="1"/>
  <c r="I1004" i="33"/>
  <c r="J1004" i="33" s="1"/>
  <c r="H1004" i="33"/>
  <c r="G1004" i="33"/>
  <c r="M1003" i="33"/>
  <c r="L1003" i="33"/>
  <c r="K1003" i="33"/>
  <c r="H1003" i="33"/>
  <c r="I1003" i="33" s="1"/>
  <c r="J1003" i="33" s="1"/>
  <c r="G1003" i="33"/>
  <c r="K1002" i="33"/>
  <c r="L1002" i="33" s="1"/>
  <c r="M1002" i="33" s="1"/>
  <c r="H1002" i="33"/>
  <c r="I1002" i="33" s="1"/>
  <c r="J1002" i="33" s="1"/>
  <c r="G1002" i="33"/>
  <c r="L1001" i="33"/>
  <c r="M1001" i="33" s="1"/>
  <c r="K1001" i="33"/>
  <c r="H1001" i="33"/>
  <c r="I1001" i="33" s="1"/>
  <c r="J1001" i="33" s="1"/>
  <c r="G1001" i="33"/>
  <c r="K1000" i="33"/>
  <c r="L1000" i="33" s="1"/>
  <c r="M1000" i="33" s="1"/>
  <c r="J1000" i="33"/>
  <c r="I1000" i="33"/>
  <c r="H1000" i="33"/>
  <c r="G1000" i="33"/>
  <c r="K999" i="33"/>
  <c r="L999" i="33" s="1"/>
  <c r="M999" i="33" s="1"/>
  <c r="H999" i="33"/>
  <c r="I999" i="33" s="1"/>
  <c r="J999" i="33" s="1"/>
  <c r="G999" i="33"/>
  <c r="K998" i="33"/>
  <c r="L998" i="33" s="1"/>
  <c r="M998" i="33" s="1"/>
  <c r="I998" i="33"/>
  <c r="J998" i="33" s="1"/>
  <c r="H998" i="33"/>
  <c r="G998" i="33"/>
  <c r="L997" i="33"/>
  <c r="M997" i="33" s="1"/>
  <c r="K997" i="33"/>
  <c r="H997" i="33"/>
  <c r="I997" i="33" s="1"/>
  <c r="J997" i="33" s="1"/>
  <c r="G997" i="33"/>
  <c r="K996" i="33"/>
  <c r="L996" i="33" s="1"/>
  <c r="M996" i="33" s="1"/>
  <c r="H996" i="33"/>
  <c r="I996" i="33" s="1"/>
  <c r="J996" i="33" s="1"/>
  <c r="G996" i="33"/>
  <c r="L995" i="33"/>
  <c r="M995" i="33" s="1"/>
  <c r="K995" i="33"/>
  <c r="H995" i="33"/>
  <c r="I995" i="33" s="1"/>
  <c r="J995" i="33" s="1"/>
  <c r="G995" i="33"/>
  <c r="K994" i="33"/>
  <c r="L994" i="33" s="1"/>
  <c r="M994" i="33" s="1"/>
  <c r="H994" i="33"/>
  <c r="G994" i="33"/>
  <c r="I994" i="33" s="1"/>
  <c r="J994" i="33" s="1"/>
  <c r="K993" i="33"/>
  <c r="L993" i="33" s="1"/>
  <c r="M993" i="33" s="1"/>
  <c r="H993" i="33"/>
  <c r="I993" i="33" s="1"/>
  <c r="J993" i="33" s="1"/>
  <c r="G993" i="33"/>
  <c r="K992" i="33"/>
  <c r="L992" i="33" s="1"/>
  <c r="M992" i="33" s="1"/>
  <c r="I992" i="33"/>
  <c r="J992" i="33" s="1"/>
  <c r="H992" i="33"/>
  <c r="G992" i="33"/>
  <c r="M991" i="33"/>
  <c r="L991" i="33"/>
  <c r="K991" i="33"/>
  <c r="H991" i="33"/>
  <c r="I991" i="33" s="1"/>
  <c r="J991" i="33" s="1"/>
  <c r="G991" i="33"/>
  <c r="K990" i="33"/>
  <c r="L990" i="33" s="1"/>
  <c r="M990" i="33" s="1"/>
  <c r="H990" i="33"/>
  <c r="I990" i="33" s="1"/>
  <c r="J990" i="33" s="1"/>
  <c r="G990" i="33"/>
  <c r="L989" i="33"/>
  <c r="M989" i="33" s="1"/>
  <c r="K989" i="33"/>
  <c r="H989" i="33"/>
  <c r="I989" i="33" s="1"/>
  <c r="J989" i="33" s="1"/>
  <c r="G989" i="33"/>
  <c r="K988" i="33"/>
  <c r="L988" i="33" s="1"/>
  <c r="M988" i="33" s="1"/>
  <c r="J988" i="33"/>
  <c r="I988" i="33"/>
  <c r="H988" i="33"/>
  <c r="G988" i="33"/>
  <c r="K987" i="33"/>
  <c r="L987" i="33" s="1"/>
  <c r="M987" i="33" s="1"/>
  <c r="H987" i="33"/>
  <c r="I987" i="33" s="1"/>
  <c r="J987" i="33" s="1"/>
  <c r="G987" i="33"/>
  <c r="K986" i="33"/>
  <c r="L986" i="33" s="1"/>
  <c r="M986" i="33" s="1"/>
  <c r="I986" i="33"/>
  <c r="J986" i="33" s="1"/>
  <c r="H986" i="33"/>
  <c r="G986" i="33"/>
  <c r="L985" i="33"/>
  <c r="M985" i="33" s="1"/>
  <c r="K985" i="33"/>
  <c r="H985" i="33"/>
  <c r="I985" i="33" s="1"/>
  <c r="J985" i="33" s="1"/>
  <c r="G985" i="33"/>
  <c r="K984" i="33"/>
  <c r="L984" i="33" s="1"/>
  <c r="M984" i="33" s="1"/>
  <c r="H984" i="33"/>
  <c r="I984" i="33" s="1"/>
  <c r="J984" i="33" s="1"/>
  <c r="G984" i="33"/>
  <c r="L983" i="33"/>
  <c r="M983" i="33" s="1"/>
  <c r="K983" i="33"/>
  <c r="H983" i="33"/>
  <c r="I983" i="33" s="1"/>
  <c r="J983" i="33" s="1"/>
  <c r="G983" i="33"/>
  <c r="K982" i="33"/>
  <c r="L982" i="33" s="1"/>
  <c r="M982" i="33" s="1"/>
  <c r="H982" i="33"/>
  <c r="G982" i="33"/>
  <c r="I982" i="33" s="1"/>
  <c r="J982" i="33" s="1"/>
  <c r="K981" i="33"/>
  <c r="L981" i="33" s="1"/>
  <c r="M981" i="33" s="1"/>
  <c r="H981" i="33"/>
  <c r="I981" i="33" s="1"/>
  <c r="J981" i="33" s="1"/>
  <c r="G981" i="33"/>
  <c r="K980" i="33"/>
  <c r="L980" i="33" s="1"/>
  <c r="M980" i="33" s="1"/>
  <c r="I980" i="33"/>
  <c r="J980" i="33" s="1"/>
  <c r="H980" i="33"/>
  <c r="G980" i="33"/>
  <c r="M979" i="33"/>
  <c r="L979" i="33"/>
  <c r="K979" i="33"/>
  <c r="H979" i="33"/>
  <c r="I979" i="33" s="1"/>
  <c r="J979" i="33" s="1"/>
  <c r="G979" i="33"/>
  <c r="K978" i="33"/>
  <c r="L978" i="33" s="1"/>
  <c r="M978" i="33" s="1"/>
  <c r="H978" i="33"/>
  <c r="I978" i="33" s="1"/>
  <c r="J978" i="33" s="1"/>
  <c r="G978" i="33"/>
  <c r="L977" i="33"/>
  <c r="M977" i="33" s="1"/>
  <c r="K977" i="33"/>
  <c r="H977" i="33"/>
  <c r="I977" i="33" s="1"/>
  <c r="J977" i="33" s="1"/>
  <c r="G977" i="33"/>
  <c r="K976" i="33"/>
  <c r="L976" i="33" s="1"/>
  <c r="M976" i="33" s="1"/>
  <c r="J976" i="33"/>
  <c r="I976" i="33"/>
  <c r="H976" i="33"/>
  <c r="G976" i="33"/>
  <c r="K975" i="33"/>
  <c r="L975" i="33" s="1"/>
  <c r="M975" i="33" s="1"/>
  <c r="H975" i="33"/>
  <c r="I975" i="33" s="1"/>
  <c r="J975" i="33" s="1"/>
  <c r="G975" i="33"/>
  <c r="K974" i="33"/>
  <c r="L974" i="33" s="1"/>
  <c r="M974" i="33" s="1"/>
  <c r="I974" i="33"/>
  <c r="J974" i="33" s="1"/>
  <c r="H974" i="33"/>
  <c r="G974" i="33"/>
  <c r="L973" i="33"/>
  <c r="M973" i="33" s="1"/>
  <c r="K973" i="33"/>
  <c r="H973" i="33"/>
  <c r="I973" i="33" s="1"/>
  <c r="J973" i="33" s="1"/>
  <c r="G973" i="33"/>
  <c r="K972" i="33"/>
  <c r="L972" i="33" s="1"/>
  <c r="M972" i="33" s="1"/>
  <c r="H972" i="33"/>
  <c r="I972" i="33" s="1"/>
  <c r="J972" i="33" s="1"/>
  <c r="G972" i="33"/>
  <c r="L971" i="33"/>
  <c r="M971" i="33" s="1"/>
  <c r="K971" i="33"/>
  <c r="H971" i="33"/>
  <c r="I971" i="33" s="1"/>
  <c r="J971" i="33" s="1"/>
  <c r="G971" i="33"/>
  <c r="M970" i="33"/>
  <c r="L970" i="33"/>
  <c r="K970" i="33"/>
  <c r="H970" i="33"/>
  <c r="G970" i="33"/>
  <c r="I970" i="33" s="1"/>
  <c r="J970" i="33" s="1"/>
  <c r="K969" i="33"/>
  <c r="L969" i="33" s="1"/>
  <c r="M969" i="33" s="1"/>
  <c r="H969" i="33"/>
  <c r="I969" i="33" s="1"/>
  <c r="J969" i="33" s="1"/>
  <c r="G969" i="33"/>
  <c r="K968" i="33"/>
  <c r="L968" i="33" s="1"/>
  <c r="M968" i="33" s="1"/>
  <c r="I968" i="33"/>
  <c r="J968" i="33" s="1"/>
  <c r="H968" i="33"/>
  <c r="G968" i="33"/>
  <c r="M967" i="33"/>
  <c r="L967" i="33"/>
  <c r="K967" i="33"/>
  <c r="H967" i="33"/>
  <c r="G967" i="33"/>
  <c r="I967" i="33" s="1"/>
  <c r="J967" i="33" s="1"/>
  <c r="K966" i="33"/>
  <c r="L966" i="33" s="1"/>
  <c r="M966" i="33" s="1"/>
  <c r="H966" i="33"/>
  <c r="I966" i="33" s="1"/>
  <c r="J966" i="33" s="1"/>
  <c r="G966" i="33"/>
  <c r="L965" i="33"/>
  <c r="M965" i="33" s="1"/>
  <c r="K965" i="33"/>
  <c r="H965" i="33"/>
  <c r="I965" i="33" s="1"/>
  <c r="J965" i="33" s="1"/>
  <c r="G965" i="33"/>
  <c r="K964" i="33"/>
  <c r="L964" i="33" s="1"/>
  <c r="M964" i="33" s="1"/>
  <c r="J964" i="33"/>
  <c r="I964" i="33"/>
  <c r="H964" i="33"/>
  <c r="G964" i="33"/>
  <c r="K963" i="33"/>
  <c r="L963" i="33" s="1"/>
  <c r="M963" i="33" s="1"/>
  <c r="H963" i="33"/>
  <c r="I963" i="33" s="1"/>
  <c r="J963" i="33" s="1"/>
  <c r="G963" i="33"/>
  <c r="K962" i="33"/>
  <c r="L962" i="33" s="1"/>
  <c r="M962" i="33" s="1"/>
  <c r="I962" i="33"/>
  <c r="J962" i="33" s="1"/>
  <c r="H962" i="33"/>
  <c r="G962" i="33"/>
  <c r="L961" i="33"/>
  <c r="M961" i="33" s="1"/>
  <c r="K961" i="33"/>
  <c r="H961" i="33"/>
  <c r="I961" i="33" s="1"/>
  <c r="J961" i="33" s="1"/>
  <c r="G961" i="33"/>
  <c r="K960" i="33"/>
  <c r="L960" i="33" s="1"/>
  <c r="M960" i="33" s="1"/>
  <c r="H960" i="33"/>
  <c r="I960" i="33" s="1"/>
  <c r="J960" i="33" s="1"/>
  <c r="G960" i="33"/>
  <c r="L959" i="33"/>
  <c r="M959" i="33" s="1"/>
  <c r="K959" i="33"/>
  <c r="H959" i="33"/>
  <c r="I959" i="33" s="1"/>
  <c r="J959" i="33" s="1"/>
  <c r="G959" i="33"/>
  <c r="M958" i="33"/>
  <c r="L958" i="33"/>
  <c r="K958" i="33"/>
  <c r="H958" i="33"/>
  <c r="G958" i="33"/>
  <c r="I958" i="33" s="1"/>
  <c r="J958" i="33" s="1"/>
  <c r="K957" i="33"/>
  <c r="L957" i="33" s="1"/>
  <c r="M957" i="33" s="1"/>
  <c r="H957" i="33"/>
  <c r="I957" i="33" s="1"/>
  <c r="J957" i="33" s="1"/>
  <c r="G957" i="33"/>
  <c r="K956" i="33"/>
  <c r="L956" i="33" s="1"/>
  <c r="M956" i="33" s="1"/>
  <c r="I956" i="33"/>
  <c r="J956" i="33" s="1"/>
  <c r="H956" i="33"/>
  <c r="G956" i="33"/>
  <c r="M955" i="33"/>
  <c r="L955" i="33"/>
  <c r="K955" i="33"/>
  <c r="H955" i="33"/>
  <c r="G955" i="33"/>
  <c r="I955" i="33" s="1"/>
  <c r="J955" i="33" s="1"/>
  <c r="K954" i="33"/>
  <c r="L954" i="33" s="1"/>
  <c r="M954" i="33" s="1"/>
  <c r="H954" i="33"/>
  <c r="I954" i="33" s="1"/>
  <c r="J954" i="33" s="1"/>
  <c r="G954" i="33"/>
  <c r="L953" i="33"/>
  <c r="M953" i="33" s="1"/>
  <c r="K953" i="33"/>
  <c r="H953" i="33"/>
  <c r="I953" i="33" s="1"/>
  <c r="J953" i="33" s="1"/>
  <c r="G953" i="33"/>
  <c r="K952" i="33"/>
  <c r="L952" i="33" s="1"/>
  <c r="M952" i="33" s="1"/>
  <c r="J952" i="33"/>
  <c r="I952" i="33"/>
  <c r="H952" i="33"/>
  <c r="G952" i="33"/>
  <c r="K951" i="33"/>
  <c r="L951" i="33" s="1"/>
  <c r="M951" i="33" s="1"/>
  <c r="H951" i="33"/>
  <c r="I951" i="33" s="1"/>
  <c r="J951" i="33" s="1"/>
  <c r="G951" i="33"/>
  <c r="K950" i="33"/>
  <c r="L950" i="33" s="1"/>
  <c r="M950" i="33" s="1"/>
  <c r="I950" i="33"/>
  <c r="J950" i="33" s="1"/>
  <c r="H950" i="33"/>
  <c r="G950" i="33"/>
  <c r="L949" i="33"/>
  <c r="M949" i="33" s="1"/>
  <c r="K949" i="33"/>
  <c r="H949" i="33"/>
  <c r="I949" i="33" s="1"/>
  <c r="J949" i="33" s="1"/>
  <c r="G949" i="33"/>
  <c r="K948" i="33"/>
  <c r="L948" i="33" s="1"/>
  <c r="M948" i="33" s="1"/>
  <c r="H948" i="33"/>
  <c r="I948" i="33" s="1"/>
  <c r="J948" i="33" s="1"/>
  <c r="G948" i="33"/>
  <c r="L947" i="33"/>
  <c r="M947" i="33" s="1"/>
  <c r="K947" i="33"/>
  <c r="H947" i="33"/>
  <c r="I947" i="33" s="1"/>
  <c r="J947" i="33" s="1"/>
  <c r="G947" i="33"/>
  <c r="M946" i="33"/>
  <c r="L946" i="33"/>
  <c r="K946" i="33"/>
  <c r="H946" i="33"/>
  <c r="G946" i="33"/>
  <c r="I946" i="33" s="1"/>
  <c r="J946" i="33" s="1"/>
  <c r="K945" i="33"/>
  <c r="L945" i="33" s="1"/>
  <c r="M945" i="33" s="1"/>
  <c r="H945" i="33"/>
  <c r="I945" i="33" s="1"/>
  <c r="J945" i="33" s="1"/>
  <c r="G945" i="33"/>
  <c r="K944" i="33"/>
  <c r="L944" i="33" s="1"/>
  <c r="M944" i="33" s="1"/>
  <c r="I944" i="33"/>
  <c r="J944" i="33" s="1"/>
  <c r="H944" i="33"/>
  <c r="G944" i="33"/>
  <c r="M943" i="33"/>
  <c r="L943" i="33"/>
  <c r="K943" i="33"/>
  <c r="H943" i="33"/>
  <c r="G943" i="33"/>
  <c r="I943" i="33" s="1"/>
  <c r="J943" i="33" s="1"/>
  <c r="K942" i="33"/>
  <c r="L942" i="33" s="1"/>
  <c r="M942" i="33" s="1"/>
  <c r="H942" i="33"/>
  <c r="I942" i="33" s="1"/>
  <c r="J942" i="33" s="1"/>
  <c r="G942" i="33"/>
  <c r="L941" i="33"/>
  <c r="M941" i="33" s="1"/>
  <c r="K941" i="33"/>
  <c r="H941" i="33"/>
  <c r="I941" i="33" s="1"/>
  <c r="J941" i="33" s="1"/>
  <c r="G941" i="33"/>
  <c r="K940" i="33"/>
  <c r="L940" i="33" s="1"/>
  <c r="M940" i="33" s="1"/>
  <c r="J940" i="33"/>
  <c r="I940" i="33"/>
  <c r="H940" i="33"/>
  <c r="G940" i="33"/>
  <c r="K939" i="33"/>
  <c r="L939" i="33" s="1"/>
  <c r="M939" i="33" s="1"/>
  <c r="H939" i="33"/>
  <c r="I939" i="33" s="1"/>
  <c r="J939" i="33" s="1"/>
  <c r="G939" i="33"/>
  <c r="K938" i="33"/>
  <c r="L938" i="33" s="1"/>
  <c r="M938" i="33" s="1"/>
  <c r="I938" i="33"/>
  <c r="J938" i="33" s="1"/>
  <c r="H938" i="33"/>
  <c r="G938" i="33"/>
  <c r="L937" i="33"/>
  <c r="M937" i="33" s="1"/>
  <c r="K937" i="33"/>
  <c r="H937" i="33"/>
  <c r="I937" i="33" s="1"/>
  <c r="J937" i="33" s="1"/>
  <c r="G937" i="33"/>
  <c r="K936" i="33"/>
  <c r="L936" i="33" s="1"/>
  <c r="M936" i="33" s="1"/>
  <c r="H936" i="33"/>
  <c r="I936" i="33" s="1"/>
  <c r="J936" i="33" s="1"/>
  <c r="G936" i="33"/>
  <c r="L935" i="33"/>
  <c r="M935" i="33" s="1"/>
  <c r="K935" i="33"/>
  <c r="H935" i="33"/>
  <c r="I935" i="33" s="1"/>
  <c r="J935" i="33" s="1"/>
  <c r="G935" i="33"/>
  <c r="M934" i="33"/>
  <c r="L934" i="33"/>
  <c r="K934" i="33"/>
  <c r="H934" i="33"/>
  <c r="G934" i="33"/>
  <c r="I934" i="33" s="1"/>
  <c r="J934" i="33" s="1"/>
  <c r="K933" i="33"/>
  <c r="L933" i="33" s="1"/>
  <c r="M933" i="33" s="1"/>
  <c r="H933" i="33"/>
  <c r="I933" i="33" s="1"/>
  <c r="J933" i="33" s="1"/>
  <c r="G933" i="33"/>
  <c r="K932" i="33"/>
  <c r="L932" i="33" s="1"/>
  <c r="M932" i="33" s="1"/>
  <c r="I932" i="33"/>
  <c r="J932" i="33" s="1"/>
  <c r="H932" i="33"/>
  <c r="G932" i="33"/>
  <c r="M931" i="33"/>
  <c r="L931" i="33"/>
  <c r="K931" i="33"/>
  <c r="H931" i="33"/>
  <c r="G931" i="33"/>
  <c r="I931" i="33" s="1"/>
  <c r="J931" i="33" s="1"/>
  <c r="K930" i="33"/>
  <c r="L930" i="33" s="1"/>
  <c r="M930" i="33" s="1"/>
  <c r="H930" i="33"/>
  <c r="I930" i="33" s="1"/>
  <c r="J930" i="33" s="1"/>
  <c r="G930" i="33"/>
  <c r="L929" i="33"/>
  <c r="M929" i="33" s="1"/>
  <c r="K929" i="33"/>
  <c r="H929" i="33"/>
  <c r="I929" i="33" s="1"/>
  <c r="J929" i="33" s="1"/>
  <c r="G929" i="33"/>
  <c r="K928" i="33"/>
  <c r="L928" i="33" s="1"/>
  <c r="M928" i="33" s="1"/>
  <c r="J928" i="33"/>
  <c r="I928" i="33"/>
  <c r="H928" i="33"/>
  <c r="G928" i="33"/>
  <c r="K927" i="33"/>
  <c r="L927" i="33" s="1"/>
  <c r="M927" i="33" s="1"/>
  <c r="H927" i="33"/>
  <c r="I927" i="33" s="1"/>
  <c r="J927" i="33" s="1"/>
  <c r="G927" i="33"/>
  <c r="K926" i="33"/>
  <c r="L926" i="33" s="1"/>
  <c r="M926" i="33" s="1"/>
  <c r="I926" i="33"/>
  <c r="J926" i="33" s="1"/>
  <c r="H926" i="33"/>
  <c r="G926" i="33"/>
  <c r="L925" i="33"/>
  <c r="M925" i="33" s="1"/>
  <c r="K925" i="33"/>
  <c r="H925" i="33"/>
  <c r="I925" i="33" s="1"/>
  <c r="J925" i="33" s="1"/>
  <c r="G925" i="33"/>
  <c r="K924" i="33"/>
  <c r="L924" i="33" s="1"/>
  <c r="M924" i="33" s="1"/>
  <c r="H924" i="33"/>
  <c r="I924" i="33" s="1"/>
  <c r="J924" i="33" s="1"/>
  <c r="G924" i="33"/>
  <c r="L923" i="33"/>
  <c r="M923" i="33" s="1"/>
  <c r="K923" i="33"/>
  <c r="H923" i="33"/>
  <c r="I923" i="33" s="1"/>
  <c r="J923" i="33" s="1"/>
  <c r="G923" i="33"/>
  <c r="M922" i="33"/>
  <c r="L922" i="33"/>
  <c r="K922" i="33"/>
  <c r="H922" i="33"/>
  <c r="G922" i="33"/>
  <c r="I922" i="33" s="1"/>
  <c r="J922" i="33" s="1"/>
  <c r="K921" i="33"/>
  <c r="L921" i="33" s="1"/>
  <c r="M921" i="33" s="1"/>
  <c r="H921" i="33"/>
  <c r="I921" i="33" s="1"/>
  <c r="J921" i="33" s="1"/>
  <c r="G921" i="33"/>
  <c r="K920" i="33"/>
  <c r="L920" i="33" s="1"/>
  <c r="M920" i="33" s="1"/>
  <c r="I920" i="33"/>
  <c r="J920" i="33" s="1"/>
  <c r="H920" i="33"/>
  <c r="G920" i="33"/>
  <c r="M919" i="33"/>
  <c r="L919" i="33"/>
  <c r="K919" i="33"/>
  <c r="H919" i="33"/>
  <c r="G919" i="33"/>
  <c r="I919" i="33" s="1"/>
  <c r="J919" i="33" s="1"/>
  <c r="K918" i="33"/>
  <c r="L918" i="33" s="1"/>
  <c r="M918" i="33" s="1"/>
  <c r="H918" i="33"/>
  <c r="I918" i="33" s="1"/>
  <c r="J918" i="33" s="1"/>
  <c r="G918" i="33"/>
  <c r="L917" i="33"/>
  <c r="M917" i="33" s="1"/>
  <c r="K917" i="33"/>
  <c r="H917" i="33"/>
  <c r="I917" i="33" s="1"/>
  <c r="J917" i="33" s="1"/>
  <c r="G917" i="33"/>
  <c r="K916" i="33"/>
  <c r="L916" i="33" s="1"/>
  <c r="M916" i="33" s="1"/>
  <c r="J916" i="33"/>
  <c r="I916" i="33"/>
  <c r="H916" i="33"/>
  <c r="G916" i="33"/>
  <c r="K915" i="33"/>
  <c r="L915" i="33" s="1"/>
  <c r="M915" i="33" s="1"/>
  <c r="H915" i="33"/>
  <c r="I915" i="33" s="1"/>
  <c r="J915" i="33" s="1"/>
  <c r="G915" i="33"/>
  <c r="K914" i="33"/>
  <c r="L914" i="33" s="1"/>
  <c r="M914" i="33" s="1"/>
  <c r="I914" i="33"/>
  <c r="J914" i="33" s="1"/>
  <c r="H914" i="33"/>
  <c r="G914" i="33"/>
  <c r="L913" i="33"/>
  <c r="M913" i="33" s="1"/>
  <c r="K913" i="33"/>
  <c r="H913" i="33"/>
  <c r="I913" i="33" s="1"/>
  <c r="J913" i="33" s="1"/>
  <c r="G913" i="33"/>
  <c r="K912" i="33"/>
  <c r="L912" i="33" s="1"/>
  <c r="M912" i="33" s="1"/>
  <c r="H912" i="33"/>
  <c r="I912" i="33" s="1"/>
  <c r="J912" i="33" s="1"/>
  <c r="G912" i="33"/>
  <c r="L911" i="33"/>
  <c r="M911" i="33" s="1"/>
  <c r="K911" i="33"/>
  <c r="H911" i="33"/>
  <c r="I911" i="33" s="1"/>
  <c r="J911" i="33" s="1"/>
  <c r="G911" i="33"/>
  <c r="M910" i="33"/>
  <c r="L910" i="33"/>
  <c r="K910" i="33"/>
  <c r="H910" i="33"/>
  <c r="G910" i="33"/>
  <c r="I910" i="33" s="1"/>
  <c r="J910" i="33" s="1"/>
  <c r="K909" i="33"/>
  <c r="L909" i="33" s="1"/>
  <c r="M909" i="33" s="1"/>
  <c r="H909" i="33"/>
  <c r="I909" i="33" s="1"/>
  <c r="J909" i="33" s="1"/>
  <c r="G909" i="33"/>
  <c r="K908" i="33"/>
  <c r="L908" i="33" s="1"/>
  <c r="M908" i="33" s="1"/>
  <c r="I908" i="33"/>
  <c r="J908" i="33" s="1"/>
  <c r="H908" i="33"/>
  <c r="G908" i="33"/>
  <c r="M907" i="33"/>
  <c r="L907" i="33"/>
  <c r="K907" i="33"/>
  <c r="H907" i="33"/>
  <c r="G907" i="33"/>
  <c r="I907" i="33" s="1"/>
  <c r="J907" i="33" s="1"/>
  <c r="K906" i="33"/>
  <c r="L906" i="33" s="1"/>
  <c r="M906" i="33" s="1"/>
  <c r="H906" i="33"/>
  <c r="I906" i="33" s="1"/>
  <c r="J906" i="33" s="1"/>
  <c r="G906" i="33"/>
  <c r="L905" i="33"/>
  <c r="M905" i="33" s="1"/>
  <c r="K905" i="33"/>
  <c r="H905" i="33"/>
  <c r="I905" i="33" s="1"/>
  <c r="J905" i="33" s="1"/>
  <c r="G905" i="33"/>
  <c r="K904" i="33"/>
  <c r="L904" i="33" s="1"/>
  <c r="M904" i="33" s="1"/>
  <c r="J904" i="33"/>
  <c r="I904" i="33"/>
  <c r="H904" i="33"/>
  <c r="G904" i="33"/>
  <c r="K903" i="33"/>
  <c r="L903" i="33" s="1"/>
  <c r="M903" i="33" s="1"/>
  <c r="H903" i="33"/>
  <c r="I903" i="33" s="1"/>
  <c r="J903" i="33" s="1"/>
  <c r="G903" i="33"/>
  <c r="K902" i="33"/>
  <c r="L902" i="33" s="1"/>
  <c r="M902" i="33" s="1"/>
  <c r="I902" i="33"/>
  <c r="J902" i="33" s="1"/>
  <c r="H902" i="33"/>
  <c r="G902" i="33"/>
  <c r="L901" i="33"/>
  <c r="M901" i="33" s="1"/>
  <c r="K901" i="33"/>
  <c r="H901" i="33"/>
  <c r="I901" i="33" s="1"/>
  <c r="J901" i="33" s="1"/>
  <c r="G901" i="33"/>
  <c r="K900" i="33"/>
  <c r="L900" i="33" s="1"/>
  <c r="M900" i="33" s="1"/>
  <c r="H900" i="33"/>
  <c r="I900" i="33" s="1"/>
  <c r="J900" i="33" s="1"/>
  <c r="G900" i="33"/>
  <c r="L899" i="33"/>
  <c r="M899" i="33" s="1"/>
  <c r="K899" i="33"/>
  <c r="H899" i="33"/>
  <c r="I899" i="33" s="1"/>
  <c r="J899" i="33" s="1"/>
  <c r="G899" i="33"/>
  <c r="M898" i="33"/>
  <c r="L898" i="33"/>
  <c r="K898" i="33"/>
  <c r="H898" i="33"/>
  <c r="G898" i="33"/>
  <c r="I898" i="33" s="1"/>
  <c r="J898" i="33" s="1"/>
  <c r="K897" i="33"/>
  <c r="L897" i="33" s="1"/>
  <c r="M897" i="33" s="1"/>
  <c r="H897" i="33"/>
  <c r="I897" i="33" s="1"/>
  <c r="J897" i="33" s="1"/>
  <c r="G897" i="33"/>
  <c r="K896" i="33"/>
  <c r="L896" i="33" s="1"/>
  <c r="M896" i="33" s="1"/>
  <c r="I896" i="33"/>
  <c r="J896" i="33" s="1"/>
  <c r="H896" i="33"/>
  <c r="G896" i="33"/>
  <c r="M895" i="33"/>
  <c r="L895" i="33"/>
  <c r="K895" i="33"/>
  <c r="H895" i="33"/>
  <c r="G895" i="33"/>
  <c r="I895" i="33" s="1"/>
  <c r="J895" i="33" s="1"/>
  <c r="K894" i="33"/>
  <c r="L894" i="33" s="1"/>
  <c r="M894" i="33" s="1"/>
  <c r="H894" i="33"/>
  <c r="I894" i="33" s="1"/>
  <c r="J894" i="33" s="1"/>
  <c r="G894" i="33"/>
  <c r="L893" i="33"/>
  <c r="M893" i="33" s="1"/>
  <c r="K893" i="33"/>
  <c r="H893" i="33"/>
  <c r="I893" i="33" s="1"/>
  <c r="J893" i="33" s="1"/>
  <c r="G893" i="33"/>
  <c r="K892" i="33"/>
  <c r="L892" i="33" s="1"/>
  <c r="M892" i="33" s="1"/>
  <c r="J892" i="33"/>
  <c r="I892" i="33"/>
  <c r="H892" i="33"/>
  <c r="G892" i="33"/>
  <c r="K891" i="33"/>
  <c r="L891" i="33" s="1"/>
  <c r="M891" i="33" s="1"/>
  <c r="H891" i="33"/>
  <c r="I891" i="33" s="1"/>
  <c r="J891" i="33" s="1"/>
  <c r="G891" i="33"/>
  <c r="K890" i="33"/>
  <c r="L890" i="33" s="1"/>
  <c r="M890" i="33" s="1"/>
  <c r="I890" i="33"/>
  <c r="J890" i="33" s="1"/>
  <c r="H890" i="33"/>
  <c r="G890" i="33"/>
  <c r="L889" i="33"/>
  <c r="M889" i="33" s="1"/>
  <c r="K889" i="33"/>
  <c r="H889" i="33"/>
  <c r="I889" i="33" s="1"/>
  <c r="J889" i="33" s="1"/>
  <c r="G889" i="33"/>
  <c r="K888" i="33"/>
  <c r="L888" i="33" s="1"/>
  <c r="M888" i="33" s="1"/>
  <c r="H888" i="33"/>
  <c r="I888" i="33" s="1"/>
  <c r="J888" i="33" s="1"/>
  <c r="G888" i="33"/>
  <c r="L887" i="33"/>
  <c r="M887" i="33" s="1"/>
  <c r="K887" i="33"/>
  <c r="H887" i="33"/>
  <c r="I887" i="33" s="1"/>
  <c r="J887" i="33" s="1"/>
  <c r="G887" i="33"/>
  <c r="M886" i="33"/>
  <c r="L886" i="33"/>
  <c r="K886" i="33"/>
  <c r="H886" i="33"/>
  <c r="G886" i="33"/>
  <c r="I886" i="33" s="1"/>
  <c r="J886" i="33" s="1"/>
  <c r="K885" i="33"/>
  <c r="L885" i="33" s="1"/>
  <c r="M885" i="33" s="1"/>
  <c r="H885" i="33"/>
  <c r="I885" i="33" s="1"/>
  <c r="J885" i="33" s="1"/>
  <c r="G885" i="33"/>
  <c r="K884" i="33"/>
  <c r="L884" i="33" s="1"/>
  <c r="M884" i="33" s="1"/>
  <c r="I884" i="33"/>
  <c r="J884" i="33" s="1"/>
  <c r="H884" i="33"/>
  <c r="G884" i="33"/>
  <c r="M883" i="33"/>
  <c r="L883" i="33"/>
  <c r="K883" i="33"/>
  <c r="H883" i="33"/>
  <c r="G883" i="33"/>
  <c r="I883" i="33" s="1"/>
  <c r="J883" i="33" s="1"/>
  <c r="K882" i="33"/>
  <c r="L882" i="33" s="1"/>
  <c r="M882" i="33" s="1"/>
  <c r="H882" i="33"/>
  <c r="I882" i="33" s="1"/>
  <c r="J882" i="33" s="1"/>
  <c r="G882" i="33"/>
  <c r="L881" i="33"/>
  <c r="M881" i="33" s="1"/>
  <c r="K881" i="33"/>
  <c r="H881" i="33"/>
  <c r="I881" i="33" s="1"/>
  <c r="J881" i="33" s="1"/>
  <c r="G881" i="33"/>
  <c r="K880" i="33"/>
  <c r="L880" i="33" s="1"/>
  <c r="M880" i="33" s="1"/>
  <c r="J880" i="33"/>
  <c r="I880" i="33"/>
  <c r="H880" i="33"/>
  <c r="G880" i="33"/>
  <c r="K879" i="33"/>
  <c r="L879" i="33" s="1"/>
  <c r="M879" i="33" s="1"/>
  <c r="H879" i="33"/>
  <c r="I879" i="33" s="1"/>
  <c r="J879" i="33" s="1"/>
  <c r="G879" i="33"/>
  <c r="K878" i="33"/>
  <c r="L878" i="33" s="1"/>
  <c r="M878" i="33" s="1"/>
  <c r="I878" i="33"/>
  <c r="J878" i="33" s="1"/>
  <c r="H878" i="33"/>
  <c r="G878" i="33"/>
  <c r="L877" i="33"/>
  <c r="M877" i="33" s="1"/>
  <c r="K877" i="33"/>
  <c r="H877" i="33"/>
  <c r="I877" i="33" s="1"/>
  <c r="J877" i="33" s="1"/>
  <c r="G877" i="33"/>
  <c r="K876" i="33"/>
  <c r="L876" i="33" s="1"/>
  <c r="M876" i="33" s="1"/>
  <c r="H876" i="33"/>
  <c r="I876" i="33" s="1"/>
  <c r="J876" i="33" s="1"/>
  <c r="G876" i="33"/>
  <c r="L875" i="33"/>
  <c r="M875" i="33" s="1"/>
  <c r="K875" i="33"/>
  <c r="H875" i="33"/>
  <c r="I875" i="33" s="1"/>
  <c r="J875" i="33" s="1"/>
  <c r="G875" i="33"/>
  <c r="M874" i="33"/>
  <c r="L874" i="33"/>
  <c r="K874" i="33"/>
  <c r="H874" i="33"/>
  <c r="G874" i="33"/>
  <c r="I874" i="33" s="1"/>
  <c r="J874" i="33" s="1"/>
  <c r="K873" i="33"/>
  <c r="L873" i="33" s="1"/>
  <c r="M873" i="33" s="1"/>
  <c r="H873" i="33"/>
  <c r="I873" i="33" s="1"/>
  <c r="J873" i="33" s="1"/>
  <c r="G873" i="33"/>
  <c r="K872" i="33"/>
  <c r="L872" i="33" s="1"/>
  <c r="M872" i="33" s="1"/>
  <c r="I872" i="33"/>
  <c r="J872" i="33" s="1"/>
  <c r="H872" i="33"/>
  <c r="G872" i="33"/>
  <c r="M871" i="33"/>
  <c r="L871" i="33"/>
  <c r="K871" i="33"/>
  <c r="H871" i="33"/>
  <c r="G871" i="33"/>
  <c r="I871" i="33" s="1"/>
  <c r="J871" i="33" s="1"/>
  <c r="K870" i="33"/>
  <c r="L870" i="33" s="1"/>
  <c r="M870" i="33" s="1"/>
  <c r="H870" i="33"/>
  <c r="I870" i="33" s="1"/>
  <c r="J870" i="33" s="1"/>
  <c r="G870" i="33"/>
  <c r="L869" i="33"/>
  <c r="M869" i="33" s="1"/>
  <c r="K869" i="33"/>
  <c r="H869" i="33"/>
  <c r="I869" i="33" s="1"/>
  <c r="J869" i="33" s="1"/>
  <c r="G869" i="33"/>
  <c r="K868" i="33"/>
  <c r="L868" i="33" s="1"/>
  <c r="M868" i="33" s="1"/>
  <c r="J868" i="33"/>
  <c r="I868" i="33"/>
  <c r="H868" i="33"/>
  <c r="G868" i="33"/>
  <c r="K867" i="33"/>
  <c r="L867" i="33" s="1"/>
  <c r="M867" i="33" s="1"/>
  <c r="H867" i="33"/>
  <c r="I867" i="33" s="1"/>
  <c r="J867" i="33" s="1"/>
  <c r="G867" i="33"/>
  <c r="K866" i="33"/>
  <c r="L866" i="33" s="1"/>
  <c r="M866" i="33" s="1"/>
  <c r="I866" i="33"/>
  <c r="J866" i="33" s="1"/>
  <c r="H866" i="33"/>
  <c r="G866" i="33"/>
  <c r="L865" i="33"/>
  <c r="M865" i="33" s="1"/>
  <c r="K865" i="33"/>
  <c r="H865" i="33"/>
  <c r="I865" i="33" s="1"/>
  <c r="J865" i="33" s="1"/>
  <c r="G865" i="33"/>
  <c r="K864" i="33"/>
  <c r="L864" i="33" s="1"/>
  <c r="M864" i="33" s="1"/>
  <c r="H864" i="33"/>
  <c r="I864" i="33" s="1"/>
  <c r="J864" i="33" s="1"/>
  <c r="G864" i="33"/>
  <c r="L863" i="33"/>
  <c r="M863" i="33" s="1"/>
  <c r="K863" i="33"/>
  <c r="H863" i="33"/>
  <c r="I863" i="33" s="1"/>
  <c r="J863" i="33" s="1"/>
  <c r="G863" i="33"/>
  <c r="M862" i="33"/>
  <c r="L862" i="33"/>
  <c r="K862" i="33"/>
  <c r="H862" i="33"/>
  <c r="G862" i="33"/>
  <c r="I862" i="33" s="1"/>
  <c r="J862" i="33" s="1"/>
  <c r="K861" i="33"/>
  <c r="L861" i="33" s="1"/>
  <c r="M861" i="33" s="1"/>
  <c r="H861" i="33"/>
  <c r="I861" i="33" s="1"/>
  <c r="J861" i="33" s="1"/>
  <c r="G861" i="33"/>
  <c r="K860" i="33"/>
  <c r="L860" i="33" s="1"/>
  <c r="M860" i="33" s="1"/>
  <c r="I860" i="33"/>
  <c r="J860" i="33" s="1"/>
  <c r="H860" i="33"/>
  <c r="G860" i="33"/>
  <c r="M859" i="33"/>
  <c r="L859" i="33"/>
  <c r="K859" i="33"/>
  <c r="H859" i="33"/>
  <c r="G859" i="33"/>
  <c r="I859" i="33" s="1"/>
  <c r="J859" i="33" s="1"/>
  <c r="K858" i="33"/>
  <c r="L858" i="33" s="1"/>
  <c r="M858" i="33" s="1"/>
  <c r="H858" i="33"/>
  <c r="I858" i="33" s="1"/>
  <c r="J858" i="33" s="1"/>
  <c r="G858" i="33"/>
  <c r="L857" i="33"/>
  <c r="M857" i="33" s="1"/>
  <c r="K857" i="33"/>
  <c r="H857" i="33"/>
  <c r="I857" i="33" s="1"/>
  <c r="J857" i="33" s="1"/>
  <c r="G857" i="33"/>
  <c r="K856" i="33"/>
  <c r="L856" i="33" s="1"/>
  <c r="M856" i="33" s="1"/>
  <c r="J856" i="33"/>
  <c r="I856" i="33"/>
  <c r="H856" i="33"/>
  <c r="G856" i="33"/>
  <c r="K855" i="33"/>
  <c r="L855" i="33" s="1"/>
  <c r="M855" i="33" s="1"/>
  <c r="H855" i="33"/>
  <c r="I855" i="33" s="1"/>
  <c r="J855" i="33" s="1"/>
  <c r="G855" i="33"/>
  <c r="K854" i="33"/>
  <c r="L854" i="33" s="1"/>
  <c r="M854" i="33" s="1"/>
  <c r="I854" i="33"/>
  <c r="J854" i="33" s="1"/>
  <c r="H854" i="33"/>
  <c r="G854" i="33"/>
  <c r="L853" i="33"/>
  <c r="M853" i="33" s="1"/>
  <c r="K853" i="33"/>
  <c r="H853" i="33"/>
  <c r="I853" i="33" s="1"/>
  <c r="J853" i="33" s="1"/>
  <c r="G853" i="33"/>
  <c r="K852" i="33"/>
  <c r="L852" i="33" s="1"/>
  <c r="M852" i="33" s="1"/>
  <c r="H852" i="33"/>
  <c r="I852" i="33" s="1"/>
  <c r="J852" i="33" s="1"/>
  <c r="G852" i="33"/>
  <c r="L851" i="33"/>
  <c r="M851" i="33" s="1"/>
  <c r="K851" i="33"/>
  <c r="H851" i="33"/>
  <c r="I851" i="33" s="1"/>
  <c r="J851" i="33" s="1"/>
  <c r="G851" i="33"/>
  <c r="M850" i="33"/>
  <c r="L850" i="33"/>
  <c r="K850" i="33"/>
  <c r="H850" i="33"/>
  <c r="G850" i="33"/>
  <c r="I850" i="33" s="1"/>
  <c r="J850" i="33" s="1"/>
  <c r="K849" i="33"/>
  <c r="L849" i="33" s="1"/>
  <c r="M849" i="33" s="1"/>
  <c r="H849" i="33"/>
  <c r="I849" i="33" s="1"/>
  <c r="J849" i="33" s="1"/>
  <c r="G849" i="33"/>
  <c r="K848" i="33"/>
  <c r="L848" i="33" s="1"/>
  <c r="M848" i="33" s="1"/>
  <c r="H848" i="33"/>
  <c r="I848" i="33" s="1"/>
  <c r="J848" i="33" s="1"/>
  <c r="G848" i="33"/>
  <c r="M847" i="33"/>
  <c r="L847" i="33"/>
  <c r="K847" i="33"/>
  <c r="J847" i="33"/>
  <c r="H847" i="33"/>
  <c r="I847" i="33" s="1"/>
  <c r="G847" i="33"/>
  <c r="K846" i="33"/>
  <c r="L846" i="33" s="1"/>
  <c r="M846" i="33" s="1"/>
  <c r="H846" i="33"/>
  <c r="I846" i="33" s="1"/>
  <c r="J846" i="33" s="1"/>
  <c r="G846" i="33"/>
  <c r="L845" i="33"/>
  <c r="M845" i="33" s="1"/>
  <c r="K845" i="33"/>
  <c r="H845" i="33"/>
  <c r="I845" i="33" s="1"/>
  <c r="J845" i="33" s="1"/>
  <c r="G845" i="33"/>
  <c r="L844" i="33"/>
  <c r="M844" i="33" s="1"/>
  <c r="K844" i="33"/>
  <c r="H844" i="33"/>
  <c r="G844" i="33"/>
  <c r="L843" i="33"/>
  <c r="M843" i="33" s="1"/>
  <c r="K843" i="33"/>
  <c r="H843" i="33"/>
  <c r="G843" i="33"/>
  <c r="L842" i="33"/>
  <c r="M842" i="33" s="1"/>
  <c r="K842" i="33"/>
  <c r="I842" i="33"/>
  <c r="J842" i="33" s="1"/>
  <c r="H842" i="33"/>
  <c r="G842" i="33"/>
  <c r="L841" i="33"/>
  <c r="M841" i="33" s="1"/>
  <c r="K841" i="33"/>
  <c r="H841" i="33"/>
  <c r="G841" i="33"/>
  <c r="I841" i="33" s="1"/>
  <c r="J841" i="33" s="1"/>
  <c r="K840" i="33"/>
  <c r="L840" i="33" s="1"/>
  <c r="M840" i="33" s="1"/>
  <c r="H840" i="33"/>
  <c r="I840" i="33" s="1"/>
  <c r="J840" i="33" s="1"/>
  <c r="G840" i="33"/>
  <c r="K839" i="33"/>
  <c r="L839" i="33" s="1"/>
  <c r="M839" i="33" s="1"/>
  <c r="I839" i="33"/>
  <c r="J839" i="33" s="1"/>
  <c r="H839" i="33"/>
  <c r="G839" i="33"/>
  <c r="L838" i="33"/>
  <c r="M838" i="33" s="1"/>
  <c r="K838" i="33"/>
  <c r="I838" i="33"/>
  <c r="J838" i="33" s="1"/>
  <c r="H838" i="33"/>
  <c r="G838" i="33"/>
  <c r="K837" i="33"/>
  <c r="L837" i="33" s="1"/>
  <c r="M837" i="33" s="1"/>
  <c r="H837" i="33"/>
  <c r="G837" i="33"/>
  <c r="L836" i="33"/>
  <c r="M836" i="33" s="1"/>
  <c r="K836" i="33"/>
  <c r="H836" i="33"/>
  <c r="G836" i="33"/>
  <c r="I836" i="33" s="1"/>
  <c r="J836" i="33" s="1"/>
  <c r="L835" i="33"/>
  <c r="M835" i="33" s="1"/>
  <c r="K835" i="33"/>
  <c r="H835" i="33"/>
  <c r="G835" i="33"/>
  <c r="I835" i="33" s="1"/>
  <c r="J835" i="33" s="1"/>
  <c r="L834" i="33"/>
  <c r="M834" i="33" s="1"/>
  <c r="K834" i="33"/>
  <c r="H834" i="33"/>
  <c r="I834" i="33" s="1"/>
  <c r="J834" i="33" s="1"/>
  <c r="G834" i="33"/>
  <c r="K833" i="33"/>
  <c r="L833" i="33" s="1"/>
  <c r="M833" i="33" s="1"/>
  <c r="H833" i="33"/>
  <c r="I833" i="33" s="1"/>
  <c r="J833" i="33" s="1"/>
  <c r="G833" i="33"/>
  <c r="M832" i="33"/>
  <c r="L832" i="33"/>
  <c r="K832" i="33"/>
  <c r="H832" i="33"/>
  <c r="I832" i="33" s="1"/>
  <c r="J832" i="33" s="1"/>
  <c r="G832" i="33"/>
  <c r="K831" i="33"/>
  <c r="L831" i="33" s="1"/>
  <c r="M831" i="33" s="1"/>
  <c r="J831" i="33"/>
  <c r="I831" i="33"/>
  <c r="H831" i="33"/>
  <c r="G831" i="33"/>
  <c r="K830" i="33"/>
  <c r="L830" i="33" s="1"/>
  <c r="M830" i="33" s="1"/>
  <c r="I830" i="33"/>
  <c r="J830" i="33" s="1"/>
  <c r="H830" i="33"/>
  <c r="G830" i="33"/>
  <c r="K829" i="33"/>
  <c r="L829" i="33" s="1"/>
  <c r="M829" i="33" s="1"/>
  <c r="I829" i="33"/>
  <c r="J829" i="33" s="1"/>
  <c r="H829" i="33"/>
  <c r="G829" i="33"/>
  <c r="K828" i="33"/>
  <c r="L828" i="33" s="1"/>
  <c r="M828" i="33" s="1"/>
  <c r="H828" i="33"/>
  <c r="G828" i="33"/>
  <c r="L827" i="33"/>
  <c r="M827" i="33" s="1"/>
  <c r="K827" i="33"/>
  <c r="J827" i="33"/>
  <c r="I827" i="33"/>
  <c r="H827" i="33"/>
  <c r="G827" i="33"/>
  <c r="L826" i="33"/>
  <c r="M826" i="33" s="1"/>
  <c r="K826" i="33"/>
  <c r="I826" i="33"/>
  <c r="J826" i="33" s="1"/>
  <c r="H826" i="33"/>
  <c r="G826" i="33"/>
  <c r="L825" i="33"/>
  <c r="M825" i="33" s="1"/>
  <c r="K825" i="33"/>
  <c r="H825" i="33"/>
  <c r="G825" i="33"/>
  <c r="I825" i="33" s="1"/>
  <c r="J825" i="33" s="1"/>
  <c r="K824" i="33"/>
  <c r="L824" i="33" s="1"/>
  <c r="M824" i="33" s="1"/>
  <c r="H824" i="33"/>
  <c r="I824" i="33" s="1"/>
  <c r="J824" i="33" s="1"/>
  <c r="G824" i="33"/>
  <c r="M823" i="33"/>
  <c r="L823" i="33"/>
  <c r="K823" i="33"/>
  <c r="J823" i="33"/>
  <c r="I823" i="33"/>
  <c r="H823" i="33"/>
  <c r="G823" i="33"/>
  <c r="K822" i="33"/>
  <c r="L822" i="33" s="1"/>
  <c r="M822" i="33" s="1"/>
  <c r="H822" i="33"/>
  <c r="I822" i="33" s="1"/>
  <c r="J822" i="33" s="1"/>
  <c r="G822" i="33"/>
  <c r="K821" i="33"/>
  <c r="L821" i="33" s="1"/>
  <c r="M821" i="33" s="1"/>
  <c r="I821" i="33"/>
  <c r="J821" i="33" s="1"/>
  <c r="H821" i="33"/>
  <c r="G821" i="33"/>
  <c r="K820" i="33"/>
  <c r="L820" i="33" s="1"/>
  <c r="M820" i="33" s="1"/>
  <c r="I820" i="33"/>
  <c r="J820" i="33" s="1"/>
  <c r="H820" i="33"/>
  <c r="G820" i="33"/>
  <c r="K819" i="33"/>
  <c r="L819" i="33" s="1"/>
  <c r="M819" i="33" s="1"/>
  <c r="H819" i="33"/>
  <c r="G819" i="33"/>
  <c r="L818" i="33"/>
  <c r="M818" i="33" s="1"/>
  <c r="K818" i="33"/>
  <c r="J818" i="33"/>
  <c r="I818" i="33"/>
  <c r="H818" i="33"/>
  <c r="G818" i="33"/>
  <c r="L817" i="33"/>
  <c r="M817" i="33" s="1"/>
  <c r="K817" i="33"/>
  <c r="H817" i="33"/>
  <c r="G817" i="33"/>
  <c r="L816" i="33"/>
  <c r="M816" i="33" s="1"/>
  <c r="K816" i="33"/>
  <c r="H816" i="33"/>
  <c r="I816" i="33" s="1"/>
  <c r="J816" i="33" s="1"/>
  <c r="G816" i="33"/>
  <c r="K815" i="33"/>
  <c r="L815" i="33" s="1"/>
  <c r="M815" i="33" s="1"/>
  <c r="H815" i="33"/>
  <c r="I815" i="33" s="1"/>
  <c r="J815" i="33" s="1"/>
  <c r="G815" i="33"/>
  <c r="M814" i="33"/>
  <c r="L814" i="33"/>
  <c r="K814" i="33"/>
  <c r="H814" i="33"/>
  <c r="I814" i="33" s="1"/>
  <c r="J814" i="33" s="1"/>
  <c r="G814" i="33"/>
  <c r="K813" i="33"/>
  <c r="L813" i="33" s="1"/>
  <c r="M813" i="33" s="1"/>
  <c r="H813" i="33"/>
  <c r="I813" i="33" s="1"/>
  <c r="J813" i="33" s="1"/>
  <c r="G813" i="33"/>
  <c r="K812" i="33"/>
  <c r="L812" i="33" s="1"/>
  <c r="M812" i="33" s="1"/>
  <c r="I812" i="33"/>
  <c r="J812" i="33" s="1"/>
  <c r="H812" i="33"/>
  <c r="G812" i="33"/>
  <c r="M811" i="33"/>
  <c r="K811" i="33"/>
  <c r="L811" i="33" s="1"/>
  <c r="I811" i="33"/>
  <c r="J811" i="33" s="1"/>
  <c r="H811" i="33"/>
  <c r="G811" i="33"/>
  <c r="K810" i="33"/>
  <c r="L810" i="33" s="1"/>
  <c r="M810" i="33" s="1"/>
  <c r="H810" i="33"/>
  <c r="G810" i="33"/>
  <c r="K809" i="33"/>
  <c r="L809" i="33" s="1"/>
  <c r="M809" i="33" s="1"/>
  <c r="H809" i="33"/>
  <c r="G809" i="33"/>
  <c r="I809" i="33" s="1"/>
  <c r="J809" i="33" s="1"/>
  <c r="L808" i="33"/>
  <c r="M808" i="33" s="1"/>
  <c r="K808" i="33"/>
  <c r="H808" i="33"/>
  <c r="I808" i="33" s="1"/>
  <c r="J808" i="33" s="1"/>
  <c r="G808" i="33"/>
  <c r="K807" i="33"/>
  <c r="L807" i="33" s="1"/>
  <c r="M807" i="33" s="1"/>
  <c r="H807" i="33"/>
  <c r="I807" i="33" s="1"/>
  <c r="J807" i="33" s="1"/>
  <c r="G807" i="33"/>
  <c r="K806" i="33"/>
  <c r="L806" i="33" s="1"/>
  <c r="M806" i="33" s="1"/>
  <c r="H806" i="33"/>
  <c r="I806" i="33" s="1"/>
  <c r="J806" i="33" s="1"/>
  <c r="G806" i="33"/>
  <c r="M805" i="33"/>
  <c r="L805" i="33"/>
  <c r="K805" i="33"/>
  <c r="H805" i="33"/>
  <c r="I805" i="33" s="1"/>
  <c r="J805" i="33" s="1"/>
  <c r="G805" i="33"/>
  <c r="K804" i="33"/>
  <c r="L804" i="33" s="1"/>
  <c r="M804" i="33" s="1"/>
  <c r="H804" i="33"/>
  <c r="G804" i="33"/>
  <c r="K803" i="33"/>
  <c r="L803" i="33" s="1"/>
  <c r="M803" i="33" s="1"/>
  <c r="I803" i="33"/>
  <c r="J803" i="33" s="1"/>
  <c r="H803" i="33"/>
  <c r="G803" i="33"/>
  <c r="M802" i="33"/>
  <c r="L802" i="33"/>
  <c r="K802" i="33"/>
  <c r="I802" i="33"/>
  <c r="J802" i="33" s="1"/>
  <c r="H802" i="33"/>
  <c r="G802" i="33"/>
  <c r="K801" i="33"/>
  <c r="L801" i="33" s="1"/>
  <c r="M801" i="33" s="1"/>
  <c r="H801" i="33"/>
  <c r="I801" i="33" s="1"/>
  <c r="J801" i="33" s="1"/>
  <c r="G801" i="33"/>
  <c r="L800" i="33"/>
  <c r="M800" i="33" s="1"/>
  <c r="K800" i="33"/>
  <c r="J800" i="33"/>
  <c r="H800" i="33"/>
  <c r="G800" i="33"/>
  <c r="I800" i="33" s="1"/>
  <c r="L799" i="33"/>
  <c r="M799" i="33" s="1"/>
  <c r="K799" i="33"/>
  <c r="H799" i="33"/>
  <c r="G799" i="33"/>
  <c r="I799" i="33" s="1"/>
  <c r="J799" i="33" s="1"/>
  <c r="L798" i="33"/>
  <c r="M798" i="33" s="1"/>
  <c r="K798" i="33"/>
  <c r="H798" i="33"/>
  <c r="G798" i="33"/>
  <c r="I798" i="33" s="1"/>
  <c r="J798" i="33" s="1"/>
  <c r="K797" i="33"/>
  <c r="L797" i="33" s="1"/>
  <c r="M797" i="33" s="1"/>
  <c r="I797" i="33"/>
  <c r="J797" i="33" s="1"/>
  <c r="H797" i="33"/>
  <c r="G797" i="33"/>
  <c r="M796" i="33"/>
  <c r="L796" i="33"/>
  <c r="K796" i="33"/>
  <c r="H796" i="33"/>
  <c r="I796" i="33" s="1"/>
  <c r="J796" i="33" s="1"/>
  <c r="G796" i="33"/>
  <c r="K795" i="33"/>
  <c r="L795" i="33" s="1"/>
  <c r="M795" i="33" s="1"/>
  <c r="I795" i="33"/>
  <c r="J795" i="33" s="1"/>
  <c r="H795" i="33"/>
  <c r="G795" i="33"/>
  <c r="K794" i="33"/>
  <c r="L794" i="33" s="1"/>
  <c r="M794" i="33" s="1"/>
  <c r="I794" i="33"/>
  <c r="J794" i="33" s="1"/>
  <c r="H794" i="33"/>
  <c r="G794" i="33"/>
  <c r="K793" i="33"/>
  <c r="L793" i="33" s="1"/>
  <c r="M793" i="33" s="1"/>
  <c r="I793" i="33"/>
  <c r="J793" i="33" s="1"/>
  <c r="H793" i="33"/>
  <c r="G793" i="33"/>
  <c r="K792" i="33"/>
  <c r="L792" i="33" s="1"/>
  <c r="M792" i="33" s="1"/>
  <c r="H792" i="33"/>
  <c r="G792" i="33"/>
  <c r="M791" i="33"/>
  <c r="L791" i="33"/>
  <c r="K791" i="33"/>
  <c r="H791" i="33"/>
  <c r="G791" i="33"/>
  <c r="I791" i="33" s="1"/>
  <c r="J791" i="33" s="1"/>
  <c r="L790" i="33"/>
  <c r="M790" i="33" s="1"/>
  <c r="K790" i="33"/>
  <c r="I790" i="33"/>
  <c r="J790" i="33" s="1"/>
  <c r="H790" i="33"/>
  <c r="G790" i="33"/>
  <c r="L789" i="33"/>
  <c r="M789" i="33" s="1"/>
  <c r="K789" i="33"/>
  <c r="H789" i="33"/>
  <c r="G789" i="33"/>
  <c r="I789" i="33" s="1"/>
  <c r="J789" i="33" s="1"/>
  <c r="K788" i="33"/>
  <c r="L788" i="33" s="1"/>
  <c r="M788" i="33" s="1"/>
  <c r="H788" i="33"/>
  <c r="I788" i="33" s="1"/>
  <c r="J788" i="33" s="1"/>
  <c r="G788" i="33"/>
  <c r="M787" i="33"/>
  <c r="L787" i="33"/>
  <c r="K787" i="33"/>
  <c r="J787" i="33"/>
  <c r="I787" i="33"/>
  <c r="H787" i="33"/>
  <c r="G787" i="33"/>
  <c r="K786" i="33"/>
  <c r="L786" i="33" s="1"/>
  <c r="M786" i="33" s="1"/>
  <c r="H786" i="33"/>
  <c r="I786" i="33" s="1"/>
  <c r="J786" i="33" s="1"/>
  <c r="G786" i="33"/>
  <c r="L785" i="33"/>
  <c r="M785" i="33" s="1"/>
  <c r="K785" i="33"/>
  <c r="I785" i="33"/>
  <c r="J785" i="33" s="1"/>
  <c r="H785" i="33"/>
  <c r="G785" i="33"/>
  <c r="K784" i="33"/>
  <c r="L784" i="33" s="1"/>
  <c r="M784" i="33" s="1"/>
  <c r="I784" i="33"/>
  <c r="J784" i="33" s="1"/>
  <c r="H784" i="33"/>
  <c r="G784" i="33"/>
  <c r="M783" i="33"/>
  <c r="K783" i="33"/>
  <c r="L783" i="33" s="1"/>
  <c r="H783" i="33"/>
  <c r="G783" i="33"/>
  <c r="L782" i="33"/>
  <c r="M782" i="33" s="1"/>
  <c r="K782" i="33"/>
  <c r="J782" i="33"/>
  <c r="I782" i="33"/>
  <c r="H782" i="33"/>
  <c r="G782" i="33"/>
  <c r="L781" i="33"/>
  <c r="M781" i="33" s="1"/>
  <c r="K781" i="33"/>
  <c r="I781" i="33"/>
  <c r="J781" i="33" s="1"/>
  <c r="H781" i="33"/>
  <c r="G781" i="33"/>
  <c r="L780" i="33"/>
  <c r="M780" i="33" s="1"/>
  <c r="K780" i="33"/>
  <c r="H780" i="33"/>
  <c r="I780" i="33" s="1"/>
  <c r="J780" i="33" s="1"/>
  <c r="G780" i="33"/>
  <c r="K779" i="33"/>
  <c r="L779" i="33" s="1"/>
  <c r="M779" i="33" s="1"/>
  <c r="H779" i="33"/>
  <c r="I779" i="33" s="1"/>
  <c r="J779" i="33" s="1"/>
  <c r="G779" i="33"/>
  <c r="M778" i="33"/>
  <c r="L778" i="33"/>
  <c r="K778" i="33"/>
  <c r="H778" i="33"/>
  <c r="I778" i="33" s="1"/>
  <c r="J778" i="33" s="1"/>
  <c r="G778" i="33"/>
  <c r="K777" i="33"/>
  <c r="L777" i="33" s="1"/>
  <c r="M777" i="33" s="1"/>
  <c r="H777" i="33"/>
  <c r="I777" i="33" s="1"/>
  <c r="J777" i="33" s="1"/>
  <c r="G777" i="33"/>
  <c r="K776" i="33"/>
  <c r="L776" i="33" s="1"/>
  <c r="M776" i="33" s="1"/>
  <c r="I776" i="33"/>
  <c r="J776" i="33" s="1"/>
  <c r="H776" i="33"/>
  <c r="G776" i="33"/>
  <c r="K775" i="33"/>
  <c r="L775" i="33" s="1"/>
  <c r="M775" i="33" s="1"/>
  <c r="I775" i="33"/>
  <c r="J775" i="33" s="1"/>
  <c r="H775" i="33"/>
  <c r="G775" i="33"/>
  <c r="K774" i="33"/>
  <c r="L774" i="33" s="1"/>
  <c r="M774" i="33" s="1"/>
  <c r="H774" i="33"/>
  <c r="I774" i="33" s="1"/>
  <c r="J774" i="33" s="1"/>
  <c r="G774" i="33"/>
  <c r="K773" i="33"/>
  <c r="L773" i="33" s="1"/>
  <c r="M773" i="33" s="1"/>
  <c r="H773" i="33"/>
  <c r="G773" i="33"/>
  <c r="I773" i="33" s="1"/>
  <c r="J773" i="33" s="1"/>
  <c r="L772" i="33"/>
  <c r="M772" i="33" s="1"/>
  <c r="K772" i="33"/>
  <c r="H772" i="33"/>
  <c r="I772" i="33" s="1"/>
  <c r="J772" i="33" s="1"/>
  <c r="G772" i="33"/>
  <c r="L771" i="33"/>
  <c r="M771" i="33" s="1"/>
  <c r="K771" i="33"/>
  <c r="H771" i="33"/>
  <c r="G771" i="33"/>
  <c r="I771" i="33" s="1"/>
  <c r="J771" i="33" s="1"/>
  <c r="K770" i="33"/>
  <c r="L770" i="33" s="1"/>
  <c r="M770" i="33" s="1"/>
  <c r="I770" i="33"/>
  <c r="J770" i="33" s="1"/>
  <c r="H770" i="33"/>
  <c r="G770" i="33"/>
  <c r="K769" i="33"/>
  <c r="L769" i="33" s="1"/>
  <c r="M769" i="33" s="1"/>
  <c r="I769" i="33"/>
  <c r="J769" i="33" s="1"/>
  <c r="H769" i="33"/>
  <c r="G769" i="33"/>
  <c r="L768" i="33"/>
  <c r="M768" i="33" s="1"/>
  <c r="K768" i="33"/>
  <c r="I768" i="33"/>
  <c r="J768" i="33" s="1"/>
  <c r="H768" i="33"/>
  <c r="G768" i="33"/>
  <c r="K767" i="33"/>
  <c r="L767" i="33" s="1"/>
  <c r="M767" i="33" s="1"/>
  <c r="H767" i="33"/>
  <c r="I767" i="33" s="1"/>
  <c r="J767" i="33" s="1"/>
  <c r="G767" i="33"/>
  <c r="K766" i="33"/>
  <c r="L766" i="33" s="1"/>
  <c r="M766" i="33" s="1"/>
  <c r="H766" i="33"/>
  <c r="I766" i="33" s="1"/>
  <c r="J766" i="33" s="1"/>
  <c r="G766" i="33"/>
  <c r="K765" i="33"/>
  <c r="L765" i="33" s="1"/>
  <c r="M765" i="33" s="1"/>
  <c r="I765" i="33"/>
  <c r="J765" i="33" s="1"/>
  <c r="H765" i="33"/>
  <c r="G765" i="33"/>
  <c r="M764" i="33"/>
  <c r="L764" i="33"/>
  <c r="K764" i="33"/>
  <c r="H764" i="33"/>
  <c r="I764" i="33" s="1"/>
  <c r="J764" i="33" s="1"/>
  <c r="G764" i="33"/>
  <c r="L763" i="33"/>
  <c r="M763" i="33" s="1"/>
  <c r="K763" i="33"/>
  <c r="J763" i="33"/>
  <c r="H763" i="33"/>
  <c r="I763" i="33" s="1"/>
  <c r="G763" i="33"/>
  <c r="L762" i="33"/>
  <c r="M762" i="33" s="1"/>
  <c r="K762" i="33"/>
  <c r="H762" i="33"/>
  <c r="G762" i="33"/>
  <c r="L761" i="33"/>
  <c r="M761" i="33" s="1"/>
  <c r="K761" i="33"/>
  <c r="J761" i="33"/>
  <c r="H761" i="33"/>
  <c r="G761" i="33"/>
  <c r="I761" i="33" s="1"/>
  <c r="L760" i="33"/>
  <c r="M760" i="33" s="1"/>
  <c r="K760" i="33"/>
  <c r="H760" i="33"/>
  <c r="I760" i="33" s="1"/>
  <c r="J760" i="33" s="1"/>
  <c r="G760" i="33"/>
  <c r="L759" i="33"/>
  <c r="M759" i="33" s="1"/>
  <c r="K759" i="33"/>
  <c r="H759" i="33"/>
  <c r="G759" i="33"/>
  <c r="I759" i="33" s="1"/>
  <c r="J759" i="33" s="1"/>
  <c r="K758" i="33"/>
  <c r="L758" i="33" s="1"/>
  <c r="M758" i="33" s="1"/>
  <c r="J758" i="33"/>
  <c r="I758" i="33"/>
  <c r="H758" i="33"/>
  <c r="G758" i="33"/>
  <c r="K757" i="33"/>
  <c r="L757" i="33" s="1"/>
  <c r="M757" i="33" s="1"/>
  <c r="I757" i="33"/>
  <c r="J757" i="33" s="1"/>
  <c r="H757" i="33"/>
  <c r="G757" i="33"/>
  <c r="K756" i="33"/>
  <c r="L756" i="33" s="1"/>
  <c r="M756" i="33" s="1"/>
  <c r="I756" i="33"/>
  <c r="J756" i="33" s="1"/>
  <c r="H756" i="33"/>
  <c r="G756" i="33"/>
  <c r="K755" i="33"/>
  <c r="L755" i="33" s="1"/>
  <c r="M755" i="33" s="1"/>
  <c r="H755" i="33"/>
  <c r="I755" i="33" s="1"/>
  <c r="J755" i="33" s="1"/>
  <c r="G755" i="33"/>
  <c r="M754" i="33"/>
  <c r="K754" i="33"/>
  <c r="L754" i="33" s="1"/>
  <c r="H754" i="33"/>
  <c r="I754" i="33" s="1"/>
  <c r="J754" i="33" s="1"/>
  <c r="G754" i="33"/>
  <c r="K753" i="33"/>
  <c r="L753" i="33" s="1"/>
  <c r="M753" i="33" s="1"/>
  <c r="H753" i="33"/>
  <c r="I753" i="33" s="1"/>
  <c r="J753" i="33" s="1"/>
  <c r="G753" i="33"/>
  <c r="M752" i="33"/>
  <c r="L752" i="33"/>
  <c r="K752" i="33"/>
  <c r="H752" i="33"/>
  <c r="I752" i="33" s="1"/>
  <c r="J752" i="33" s="1"/>
  <c r="G752" i="33"/>
  <c r="L751" i="33"/>
  <c r="M751" i="33" s="1"/>
  <c r="K751" i="33"/>
  <c r="H751" i="33"/>
  <c r="I751" i="33" s="1"/>
  <c r="J751" i="33" s="1"/>
  <c r="G751" i="33"/>
  <c r="L750" i="33"/>
  <c r="M750" i="33" s="1"/>
  <c r="K750" i="33"/>
  <c r="H750" i="33"/>
  <c r="G750" i="33"/>
  <c r="L749" i="33"/>
  <c r="M749" i="33" s="1"/>
  <c r="K749" i="33"/>
  <c r="J749" i="33"/>
  <c r="H749" i="33"/>
  <c r="G749" i="33"/>
  <c r="I749" i="33" s="1"/>
  <c r="L748" i="33"/>
  <c r="M748" i="33" s="1"/>
  <c r="K748" i="33"/>
  <c r="I748" i="33"/>
  <c r="J748" i="33" s="1"/>
  <c r="H748" i="33"/>
  <c r="G748" i="33"/>
  <c r="L747" i="33"/>
  <c r="M747" i="33" s="1"/>
  <c r="K747" i="33"/>
  <c r="H747" i="33"/>
  <c r="G747" i="33"/>
  <c r="I747" i="33" s="1"/>
  <c r="J747" i="33" s="1"/>
  <c r="K746" i="33"/>
  <c r="L746" i="33" s="1"/>
  <c r="M746" i="33" s="1"/>
  <c r="H746" i="33"/>
  <c r="G746" i="33"/>
  <c r="I746" i="33" s="1"/>
  <c r="J746" i="33" s="1"/>
  <c r="K745" i="33"/>
  <c r="L745" i="33" s="1"/>
  <c r="M745" i="33" s="1"/>
  <c r="I745" i="33"/>
  <c r="J745" i="33" s="1"/>
  <c r="H745" i="33"/>
  <c r="G745" i="33"/>
  <c r="L744" i="33"/>
  <c r="M744" i="33" s="1"/>
  <c r="K744" i="33"/>
  <c r="I744" i="33"/>
  <c r="J744" i="33" s="1"/>
  <c r="H744" i="33"/>
  <c r="G744" i="33"/>
  <c r="K743" i="33"/>
  <c r="L743" i="33" s="1"/>
  <c r="M743" i="33" s="1"/>
  <c r="H743" i="33"/>
  <c r="G743" i="33"/>
  <c r="M742" i="33"/>
  <c r="K742" i="33"/>
  <c r="L742" i="33" s="1"/>
  <c r="H742" i="33"/>
  <c r="I742" i="33" s="1"/>
  <c r="J742" i="33" s="1"/>
  <c r="G742" i="33"/>
  <c r="K741" i="33"/>
  <c r="L741" i="33" s="1"/>
  <c r="M741" i="33" s="1"/>
  <c r="I741" i="33"/>
  <c r="J741" i="33" s="1"/>
  <c r="H741" i="33"/>
  <c r="G741" i="33"/>
  <c r="M740" i="33"/>
  <c r="L740" i="33"/>
  <c r="K740" i="33"/>
  <c r="H740" i="33"/>
  <c r="I740" i="33" s="1"/>
  <c r="J740" i="33" s="1"/>
  <c r="G740" i="33"/>
  <c r="L739" i="33"/>
  <c r="M739" i="33" s="1"/>
  <c r="K739" i="33"/>
  <c r="J739" i="33"/>
  <c r="H739" i="33"/>
  <c r="I739" i="33" s="1"/>
  <c r="G739" i="33"/>
  <c r="L738" i="33"/>
  <c r="M738" i="33" s="1"/>
  <c r="K738" i="33"/>
  <c r="H738" i="33"/>
  <c r="G738" i="33"/>
  <c r="L737" i="33"/>
  <c r="M737" i="33" s="1"/>
  <c r="K737" i="33"/>
  <c r="J737" i="33"/>
  <c r="H737" i="33"/>
  <c r="G737" i="33"/>
  <c r="I737" i="33" s="1"/>
  <c r="L736" i="33"/>
  <c r="M736" i="33" s="1"/>
  <c r="K736" i="33"/>
  <c r="H736" i="33"/>
  <c r="I736" i="33" s="1"/>
  <c r="J736" i="33" s="1"/>
  <c r="G736" i="33"/>
  <c r="L735" i="33"/>
  <c r="M735" i="33" s="1"/>
  <c r="K735" i="33"/>
  <c r="H735" i="33"/>
  <c r="G735" i="33"/>
  <c r="I735" i="33" s="1"/>
  <c r="J735" i="33" s="1"/>
  <c r="K734" i="33"/>
  <c r="L734" i="33" s="1"/>
  <c r="M734" i="33" s="1"/>
  <c r="I734" i="33"/>
  <c r="J734" i="33" s="1"/>
  <c r="H734" i="33"/>
  <c r="G734" i="33"/>
  <c r="K733" i="33"/>
  <c r="L733" i="33" s="1"/>
  <c r="M733" i="33" s="1"/>
  <c r="I733" i="33"/>
  <c r="J733" i="33" s="1"/>
  <c r="H733" i="33"/>
  <c r="G733" i="33"/>
  <c r="M732" i="33"/>
  <c r="L732" i="33"/>
  <c r="K732" i="33"/>
  <c r="I732" i="33"/>
  <c r="J732" i="33" s="1"/>
  <c r="H732" i="33"/>
  <c r="G732" i="33"/>
  <c r="K731" i="33"/>
  <c r="L731" i="33" s="1"/>
  <c r="M731" i="33" s="1"/>
  <c r="H731" i="33"/>
  <c r="I731" i="33" s="1"/>
  <c r="J731" i="33" s="1"/>
  <c r="G731" i="33"/>
  <c r="K730" i="33"/>
  <c r="L730" i="33" s="1"/>
  <c r="M730" i="33" s="1"/>
  <c r="H730" i="33"/>
  <c r="I730" i="33" s="1"/>
  <c r="J730" i="33" s="1"/>
  <c r="G730" i="33"/>
  <c r="K729" i="33"/>
  <c r="L729" i="33" s="1"/>
  <c r="M729" i="33" s="1"/>
  <c r="I729" i="33"/>
  <c r="J729" i="33" s="1"/>
  <c r="H729" i="33"/>
  <c r="G729" i="33"/>
  <c r="M728" i="33"/>
  <c r="L728" i="33"/>
  <c r="K728" i="33"/>
  <c r="H728" i="33"/>
  <c r="I728" i="33" s="1"/>
  <c r="J728" i="33" s="1"/>
  <c r="G728" i="33"/>
  <c r="K727" i="33"/>
  <c r="L727" i="33" s="1"/>
  <c r="M727" i="33" s="1"/>
  <c r="J727" i="33"/>
  <c r="H727" i="33"/>
  <c r="I727" i="33" s="1"/>
  <c r="G727" i="33"/>
  <c r="L726" i="33"/>
  <c r="M726" i="33" s="1"/>
  <c r="K726" i="33"/>
  <c r="H726" i="33"/>
  <c r="G726" i="33"/>
  <c r="L725" i="33"/>
  <c r="M725" i="33" s="1"/>
  <c r="K725" i="33"/>
  <c r="H725" i="33"/>
  <c r="G725" i="33"/>
  <c r="I725" i="33" s="1"/>
  <c r="J725" i="33" s="1"/>
  <c r="L724" i="33"/>
  <c r="M724" i="33" s="1"/>
  <c r="K724" i="33"/>
  <c r="H724" i="33"/>
  <c r="I724" i="33" s="1"/>
  <c r="J724" i="33" s="1"/>
  <c r="G724" i="33"/>
  <c r="L723" i="33"/>
  <c r="M723" i="33" s="1"/>
  <c r="K723" i="33"/>
  <c r="H723" i="33"/>
  <c r="G723" i="33"/>
  <c r="I723" i="33" s="1"/>
  <c r="J723" i="33" s="1"/>
  <c r="K722" i="33"/>
  <c r="L722" i="33" s="1"/>
  <c r="M722" i="33" s="1"/>
  <c r="H722" i="33"/>
  <c r="G722" i="33"/>
  <c r="I722" i="33" s="1"/>
  <c r="J722" i="33" s="1"/>
  <c r="K721" i="33"/>
  <c r="L721" i="33" s="1"/>
  <c r="M721" i="33" s="1"/>
  <c r="I721" i="33"/>
  <c r="J721" i="33" s="1"/>
  <c r="H721" i="33"/>
  <c r="G721" i="33"/>
  <c r="K720" i="33"/>
  <c r="L720" i="33" s="1"/>
  <c r="M720" i="33" s="1"/>
  <c r="I720" i="33"/>
  <c r="J720" i="33" s="1"/>
  <c r="H720" i="33"/>
  <c r="G720" i="33"/>
  <c r="K719" i="33"/>
  <c r="L719" i="33" s="1"/>
  <c r="M719" i="33" s="1"/>
  <c r="H719" i="33"/>
  <c r="I719" i="33" s="1"/>
  <c r="J719" i="33" s="1"/>
  <c r="G719" i="33"/>
  <c r="M718" i="33"/>
  <c r="K718" i="33"/>
  <c r="L718" i="33" s="1"/>
  <c r="H718" i="33"/>
  <c r="I718" i="33" s="1"/>
  <c r="J718" i="33" s="1"/>
  <c r="G718" i="33"/>
  <c r="K717" i="33"/>
  <c r="L717" i="33" s="1"/>
  <c r="M717" i="33" s="1"/>
  <c r="I717" i="33"/>
  <c r="J717" i="33" s="1"/>
  <c r="H717" i="33"/>
  <c r="G717" i="33"/>
  <c r="M716" i="33"/>
  <c r="L716" i="33"/>
  <c r="K716" i="33"/>
  <c r="H716" i="33"/>
  <c r="I716" i="33" s="1"/>
  <c r="J716" i="33" s="1"/>
  <c r="G716" i="33"/>
  <c r="L715" i="33"/>
  <c r="M715" i="33" s="1"/>
  <c r="K715" i="33"/>
  <c r="H715" i="33"/>
  <c r="I715" i="33" s="1"/>
  <c r="J715" i="33" s="1"/>
  <c r="G715" i="33"/>
  <c r="L714" i="33"/>
  <c r="M714" i="33" s="1"/>
  <c r="K714" i="33"/>
  <c r="H714" i="33"/>
  <c r="G714" i="33"/>
  <c r="L713" i="33"/>
  <c r="M713" i="33" s="1"/>
  <c r="K713" i="33"/>
  <c r="J713" i="33"/>
  <c r="H713" i="33"/>
  <c r="G713" i="33"/>
  <c r="I713" i="33" s="1"/>
  <c r="L712" i="33"/>
  <c r="M712" i="33" s="1"/>
  <c r="K712" i="33"/>
  <c r="H712" i="33"/>
  <c r="I712" i="33" s="1"/>
  <c r="J712" i="33" s="1"/>
  <c r="G712" i="33"/>
  <c r="L711" i="33"/>
  <c r="M711" i="33" s="1"/>
  <c r="K711" i="33"/>
  <c r="H711" i="33"/>
  <c r="G711" i="33"/>
  <c r="I711" i="33" s="1"/>
  <c r="J711" i="33" s="1"/>
  <c r="K710" i="33"/>
  <c r="L710" i="33" s="1"/>
  <c r="M710" i="33" s="1"/>
  <c r="H710" i="33"/>
  <c r="G710" i="33"/>
  <c r="I710" i="33" s="1"/>
  <c r="J710" i="33" s="1"/>
  <c r="K709" i="33"/>
  <c r="L709" i="33" s="1"/>
  <c r="M709" i="33" s="1"/>
  <c r="I709" i="33"/>
  <c r="J709" i="33" s="1"/>
  <c r="H709" i="33"/>
  <c r="G709" i="33"/>
  <c r="L708" i="33"/>
  <c r="M708" i="33" s="1"/>
  <c r="K708" i="33"/>
  <c r="I708" i="33"/>
  <c r="J708" i="33" s="1"/>
  <c r="H708" i="33"/>
  <c r="G708" i="33"/>
  <c r="K707" i="33"/>
  <c r="L707" i="33" s="1"/>
  <c r="M707" i="33" s="1"/>
  <c r="H707" i="33"/>
  <c r="I707" i="33" s="1"/>
  <c r="J707" i="33" s="1"/>
  <c r="G707" i="33"/>
  <c r="M706" i="33"/>
  <c r="K706" i="33"/>
  <c r="L706" i="33" s="1"/>
  <c r="H706" i="33"/>
  <c r="I706" i="33" s="1"/>
  <c r="J706" i="33" s="1"/>
  <c r="G706" i="33"/>
  <c r="K705" i="33"/>
  <c r="L705" i="33" s="1"/>
  <c r="M705" i="33" s="1"/>
  <c r="J705" i="33"/>
  <c r="I705" i="33"/>
  <c r="H705" i="33"/>
  <c r="G705" i="33"/>
  <c r="M704" i="33"/>
  <c r="L704" i="33"/>
  <c r="K704" i="33"/>
  <c r="H704" i="33"/>
  <c r="I704" i="33" s="1"/>
  <c r="J704" i="33" s="1"/>
  <c r="G704" i="33"/>
  <c r="L703" i="33"/>
  <c r="M703" i="33" s="1"/>
  <c r="K703" i="33"/>
  <c r="J703" i="33"/>
  <c r="H703" i="33"/>
  <c r="I703" i="33" s="1"/>
  <c r="G703" i="33"/>
  <c r="L702" i="33"/>
  <c r="M702" i="33" s="1"/>
  <c r="K702" i="33"/>
  <c r="H702" i="33"/>
  <c r="G702" i="33"/>
  <c r="M701" i="33"/>
  <c r="L701" i="33"/>
  <c r="K701" i="33"/>
  <c r="J701" i="33"/>
  <c r="H701" i="33"/>
  <c r="G701" i="33"/>
  <c r="I701" i="33" s="1"/>
  <c r="L700" i="33"/>
  <c r="M700" i="33" s="1"/>
  <c r="K700" i="33"/>
  <c r="H700" i="33"/>
  <c r="I700" i="33" s="1"/>
  <c r="J700" i="33" s="1"/>
  <c r="G700" i="33"/>
  <c r="L699" i="33"/>
  <c r="M699" i="33" s="1"/>
  <c r="K699" i="33"/>
  <c r="H699" i="33"/>
  <c r="G699" i="33"/>
  <c r="I699" i="33" s="1"/>
  <c r="J699" i="33" s="1"/>
  <c r="K698" i="33"/>
  <c r="L698" i="33" s="1"/>
  <c r="M698" i="33" s="1"/>
  <c r="I698" i="33"/>
  <c r="J698" i="33" s="1"/>
  <c r="H698" i="33"/>
  <c r="G698" i="33"/>
  <c r="K697" i="33"/>
  <c r="L697" i="33" s="1"/>
  <c r="M697" i="33" s="1"/>
  <c r="I697" i="33"/>
  <c r="J697" i="33" s="1"/>
  <c r="H697" i="33"/>
  <c r="G697" i="33"/>
  <c r="M696" i="33"/>
  <c r="L696" i="33"/>
  <c r="K696" i="33"/>
  <c r="J696" i="33"/>
  <c r="I696" i="33"/>
  <c r="H696" i="33"/>
  <c r="G696" i="33"/>
  <c r="K695" i="33"/>
  <c r="L695" i="33" s="1"/>
  <c r="M695" i="33" s="1"/>
  <c r="H695" i="33"/>
  <c r="G695" i="33"/>
  <c r="K694" i="33"/>
  <c r="L694" i="33" s="1"/>
  <c r="M694" i="33" s="1"/>
  <c r="H694" i="33"/>
  <c r="I694" i="33" s="1"/>
  <c r="J694" i="33" s="1"/>
  <c r="G694" i="33"/>
  <c r="M693" i="33"/>
  <c r="K693" i="33"/>
  <c r="L693" i="33" s="1"/>
  <c r="J693" i="33"/>
  <c r="I693" i="33"/>
  <c r="H693" i="33"/>
  <c r="G693" i="33"/>
  <c r="M692" i="33"/>
  <c r="L692" i="33"/>
  <c r="K692" i="33"/>
  <c r="H692" i="33"/>
  <c r="I692" i="33" s="1"/>
  <c r="J692" i="33" s="1"/>
  <c r="G692" i="33"/>
  <c r="K691" i="33"/>
  <c r="L691" i="33" s="1"/>
  <c r="M691" i="33" s="1"/>
  <c r="I691" i="33"/>
  <c r="J691" i="33" s="1"/>
  <c r="H691" i="33"/>
  <c r="G691" i="33"/>
  <c r="L690" i="33"/>
  <c r="M690" i="33" s="1"/>
  <c r="K690" i="33"/>
  <c r="H690" i="33"/>
  <c r="I690" i="33" s="1"/>
  <c r="J690" i="33" s="1"/>
  <c r="G690" i="33"/>
  <c r="K689" i="33"/>
  <c r="L689" i="33" s="1"/>
  <c r="M689" i="33" s="1"/>
  <c r="J689" i="33"/>
  <c r="H689" i="33"/>
  <c r="G689" i="33"/>
  <c r="I689" i="33" s="1"/>
  <c r="L688" i="33"/>
  <c r="M688" i="33" s="1"/>
  <c r="K688" i="33"/>
  <c r="H688" i="33"/>
  <c r="G688" i="33"/>
  <c r="L687" i="33"/>
  <c r="M687" i="33" s="1"/>
  <c r="K687" i="33"/>
  <c r="H687" i="33"/>
  <c r="G687" i="33"/>
  <c r="I687" i="33" s="1"/>
  <c r="J687" i="33" s="1"/>
  <c r="K686" i="33"/>
  <c r="L686" i="33" s="1"/>
  <c r="M686" i="33" s="1"/>
  <c r="J686" i="33"/>
  <c r="I686" i="33"/>
  <c r="H686" i="33"/>
  <c r="G686" i="33"/>
  <c r="K685" i="33"/>
  <c r="L685" i="33" s="1"/>
  <c r="M685" i="33" s="1"/>
  <c r="I685" i="33"/>
  <c r="J685" i="33" s="1"/>
  <c r="H685" i="33"/>
  <c r="G685" i="33"/>
  <c r="L684" i="33"/>
  <c r="M684" i="33" s="1"/>
  <c r="K684" i="33"/>
  <c r="J684" i="33"/>
  <c r="I684" i="33"/>
  <c r="H684" i="33"/>
  <c r="G684" i="33"/>
  <c r="K683" i="33"/>
  <c r="L683" i="33" s="1"/>
  <c r="M683" i="33" s="1"/>
  <c r="H683" i="33"/>
  <c r="G683" i="33"/>
  <c r="M682" i="33"/>
  <c r="L682" i="33"/>
  <c r="K682" i="33"/>
  <c r="H682" i="33"/>
  <c r="I682" i="33" s="1"/>
  <c r="J682" i="33" s="1"/>
  <c r="G682" i="33"/>
  <c r="M681" i="33"/>
  <c r="L681" i="33"/>
  <c r="K681" i="33"/>
  <c r="H681" i="33"/>
  <c r="I681" i="33" s="1"/>
  <c r="J681" i="33" s="1"/>
  <c r="G681" i="33"/>
  <c r="M680" i="33"/>
  <c r="L680" i="33"/>
  <c r="K680" i="33"/>
  <c r="H680" i="33"/>
  <c r="I680" i="33" s="1"/>
  <c r="J680" i="33" s="1"/>
  <c r="G680" i="33"/>
  <c r="L679" i="33"/>
  <c r="M679" i="33" s="1"/>
  <c r="K679" i="33"/>
  <c r="H679" i="33"/>
  <c r="I679" i="33" s="1"/>
  <c r="J679" i="33" s="1"/>
  <c r="G679" i="33"/>
  <c r="L678" i="33"/>
  <c r="M678" i="33" s="1"/>
  <c r="K678" i="33"/>
  <c r="J678" i="33"/>
  <c r="H678" i="33"/>
  <c r="G678" i="33"/>
  <c r="I678" i="33" s="1"/>
  <c r="L677" i="33"/>
  <c r="M677" i="33" s="1"/>
  <c r="K677" i="33"/>
  <c r="J677" i="33"/>
  <c r="H677" i="33"/>
  <c r="G677" i="33"/>
  <c r="I677" i="33" s="1"/>
  <c r="L676" i="33"/>
  <c r="M676" i="33" s="1"/>
  <c r="K676" i="33"/>
  <c r="H676" i="33"/>
  <c r="I676" i="33" s="1"/>
  <c r="J676" i="33" s="1"/>
  <c r="G676" i="33"/>
  <c r="M675" i="33"/>
  <c r="L675" i="33"/>
  <c r="K675" i="33"/>
  <c r="H675" i="33"/>
  <c r="G675" i="33"/>
  <c r="I675" i="33" s="1"/>
  <c r="J675" i="33" s="1"/>
  <c r="K674" i="33"/>
  <c r="L674" i="33" s="1"/>
  <c r="M674" i="33" s="1"/>
  <c r="H674" i="33"/>
  <c r="G674" i="33"/>
  <c r="K673" i="33"/>
  <c r="L673" i="33" s="1"/>
  <c r="M673" i="33" s="1"/>
  <c r="I673" i="33"/>
  <c r="J673" i="33" s="1"/>
  <c r="H673" i="33"/>
  <c r="G673" i="33"/>
  <c r="M672" i="33"/>
  <c r="L672" i="33"/>
  <c r="K672" i="33"/>
  <c r="I672" i="33"/>
  <c r="J672" i="33" s="1"/>
  <c r="H672" i="33"/>
  <c r="G672" i="33"/>
  <c r="K671" i="33"/>
  <c r="L671" i="33" s="1"/>
  <c r="M671" i="33" s="1"/>
  <c r="H671" i="33"/>
  <c r="I671" i="33" s="1"/>
  <c r="J671" i="33" s="1"/>
  <c r="G671" i="33"/>
  <c r="K670" i="33"/>
  <c r="L670" i="33" s="1"/>
  <c r="M670" i="33" s="1"/>
  <c r="H670" i="33"/>
  <c r="I670" i="33" s="1"/>
  <c r="J670" i="33" s="1"/>
  <c r="G670" i="33"/>
  <c r="M669" i="33"/>
  <c r="L669" i="33"/>
  <c r="K669" i="33"/>
  <c r="J669" i="33"/>
  <c r="I669" i="33"/>
  <c r="H669" i="33"/>
  <c r="G669" i="33"/>
  <c r="M668" i="33"/>
  <c r="L668" i="33"/>
  <c r="K668" i="33"/>
  <c r="J668" i="33"/>
  <c r="H668" i="33"/>
  <c r="I668" i="33" s="1"/>
  <c r="G668" i="33"/>
  <c r="K667" i="33"/>
  <c r="L667" i="33" s="1"/>
  <c r="M667" i="33" s="1"/>
  <c r="I667" i="33"/>
  <c r="J667" i="33" s="1"/>
  <c r="H667" i="33"/>
  <c r="G667" i="33"/>
  <c r="L666" i="33"/>
  <c r="M666" i="33" s="1"/>
  <c r="K666" i="33"/>
  <c r="J666" i="33"/>
  <c r="H666" i="33"/>
  <c r="G666" i="33"/>
  <c r="I666" i="33" s="1"/>
  <c r="K665" i="33"/>
  <c r="L665" i="33" s="1"/>
  <c r="M665" i="33" s="1"/>
  <c r="H665" i="33"/>
  <c r="G665" i="33"/>
  <c r="I665" i="33" s="1"/>
  <c r="J665" i="33" s="1"/>
  <c r="L664" i="33"/>
  <c r="M664" i="33" s="1"/>
  <c r="K664" i="33"/>
  <c r="H664" i="33"/>
  <c r="I664" i="33" s="1"/>
  <c r="J664" i="33" s="1"/>
  <c r="G664" i="33"/>
  <c r="M663" i="33"/>
  <c r="L663" i="33"/>
  <c r="K663" i="33"/>
  <c r="H663" i="33"/>
  <c r="G663" i="33"/>
  <c r="I663" i="33" s="1"/>
  <c r="J663" i="33" s="1"/>
  <c r="K662" i="33"/>
  <c r="L662" i="33" s="1"/>
  <c r="M662" i="33" s="1"/>
  <c r="I662" i="33"/>
  <c r="J662" i="33" s="1"/>
  <c r="H662" i="33"/>
  <c r="G662" i="33"/>
  <c r="K661" i="33"/>
  <c r="L661" i="33" s="1"/>
  <c r="M661" i="33" s="1"/>
  <c r="I661" i="33"/>
  <c r="J661" i="33" s="1"/>
  <c r="H661" i="33"/>
  <c r="G661" i="33"/>
  <c r="K660" i="33"/>
  <c r="L660" i="33" s="1"/>
  <c r="M660" i="33" s="1"/>
  <c r="J660" i="33"/>
  <c r="I660" i="33"/>
  <c r="H660" i="33"/>
  <c r="G660" i="33"/>
  <c r="M659" i="33"/>
  <c r="K659" i="33"/>
  <c r="L659" i="33" s="1"/>
  <c r="H659" i="33"/>
  <c r="I659" i="33" s="1"/>
  <c r="J659" i="33" s="1"/>
  <c r="G659" i="33"/>
  <c r="K658" i="33"/>
  <c r="L658" i="33" s="1"/>
  <c r="M658" i="33" s="1"/>
  <c r="H658" i="33"/>
  <c r="I658" i="33" s="1"/>
  <c r="J658" i="33" s="1"/>
  <c r="G658" i="33"/>
  <c r="M657" i="33"/>
  <c r="L657" i="33"/>
  <c r="K657" i="33"/>
  <c r="J657" i="33"/>
  <c r="I657" i="33"/>
  <c r="H657" i="33"/>
  <c r="G657" i="33"/>
  <c r="L656" i="33"/>
  <c r="M656" i="33" s="1"/>
  <c r="K656" i="33"/>
  <c r="J656" i="33"/>
  <c r="H656" i="33"/>
  <c r="I656" i="33" s="1"/>
  <c r="G656" i="33"/>
  <c r="K655" i="33"/>
  <c r="L655" i="33" s="1"/>
  <c r="M655" i="33" s="1"/>
  <c r="J655" i="33"/>
  <c r="I655" i="33"/>
  <c r="H655" i="33"/>
  <c r="G655" i="33"/>
  <c r="L654" i="33"/>
  <c r="M654" i="33" s="1"/>
  <c r="K654" i="33"/>
  <c r="J654" i="33"/>
  <c r="H654" i="33"/>
  <c r="G654" i="33"/>
  <c r="I654" i="33" s="1"/>
  <c r="M653" i="33"/>
  <c r="K653" i="33"/>
  <c r="L653" i="33" s="1"/>
  <c r="J653" i="33"/>
  <c r="I653" i="33"/>
  <c r="H653" i="33"/>
  <c r="G653" i="33"/>
  <c r="L652" i="33"/>
  <c r="M652" i="33" s="1"/>
  <c r="K652" i="33"/>
  <c r="I652" i="33"/>
  <c r="J652" i="33" s="1"/>
  <c r="H652" i="33"/>
  <c r="G652" i="33"/>
  <c r="K651" i="33"/>
  <c r="L651" i="33" s="1"/>
  <c r="M651" i="33" s="1"/>
  <c r="I651" i="33"/>
  <c r="J651" i="33" s="1"/>
  <c r="H651" i="33"/>
  <c r="G651" i="33"/>
  <c r="K650" i="33"/>
  <c r="L650" i="33" s="1"/>
  <c r="M650" i="33" s="1"/>
  <c r="H650" i="33"/>
  <c r="I650" i="33" s="1"/>
  <c r="J650" i="33" s="1"/>
  <c r="G650" i="33"/>
  <c r="K649" i="33"/>
  <c r="L649" i="33" s="1"/>
  <c r="M649" i="33" s="1"/>
  <c r="I649" i="33"/>
  <c r="J649" i="33" s="1"/>
  <c r="H649" i="33"/>
  <c r="G649" i="33"/>
  <c r="K648" i="33"/>
  <c r="L648" i="33" s="1"/>
  <c r="M648" i="33" s="1"/>
  <c r="I648" i="33"/>
  <c r="J648" i="33" s="1"/>
  <c r="H648" i="33"/>
  <c r="G648" i="33"/>
  <c r="K647" i="33"/>
  <c r="L647" i="33" s="1"/>
  <c r="M647" i="33" s="1"/>
  <c r="H647" i="33"/>
  <c r="G647" i="33"/>
  <c r="M646" i="33"/>
  <c r="L646" i="33"/>
  <c r="K646" i="33"/>
  <c r="H646" i="33"/>
  <c r="I646" i="33" s="1"/>
  <c r="J646" i="33" s="1"/>
  <c r="G646" i="33"/>
  <c r="M645" i="33"/>
  <c r="L645" i="33"/>
  <c r="K645" i="33"/>
  <c r="H645" i="33"/>
  <c r="I645" i="33" s="1"/>
  <c r="J645" i="33" s="1"/>
  <c r="G645" i="33"/>
  <c r="M644" i="33"/>
  <c r="L644" i="33"/>
  <c r="K644" i="33"/>
  <c r="H644" i="33"/>
  <c r="I644" i="33" s="1"/>
  <c r="J644" i="33" s="1"/>
  <c r="G644" i="33"/>
  <c r="K643" i="33"/>
  <c r="L643" i="33" s="1"/>
  <c r="M643" i="33" s="1"/>
  <c r="I643" i="33"/>
  <c r="J643" i="33" s="1"/>
  <c r="H643" i="33"/>
  <c r="G643" i="33"/>
  <c r="K642" i="33"/>
  <c r="L642" i="33" s="1"/>
  <c r="M642" i="33" s="1"/>
  <c r="H642" i="33"/>
  <c r="G642" i="33"/>
  <c r="I642" i="33" s="1"/>
  <c r="J642" i="33" s="1"/>
  <c r="K641" i="33"/>
  <c r="L641" i="33" s="1"/>
  <c r="M641" i="33" s="1"/>
  <c r="I641" i="33"/>
  <c r="J641" i="33" s="1"/>
  <c r="H641" i="33"/>
  <c r="G641" i="33"/>
  <c r="L640" i="33"/>
  <c r="M640" i="33" s="1"/>
  <c r="K640" i="33"/>
  <c r="I640" i="33"/>
  <c r="J640" i="33" s="1"/>
  <c r="H640" i="33"/>
  <c r="G640" i="33"/>
  <c r="L639" i="33"/>
  <c r="M639" i="33" s="1"/>
  <c r="K639" i="33"/>
  <c r="I639" i="33"/>
  <c r="J639" i="33" s="1"/>
  <c r="H639" i="33"/>
  <c r="G639" i="33"/>
  <c r="K638" i="33"/>
  <c r="L638" i="33" s="1"/>
  <c r="M638" i="33" s="1"/>
  <c r="H638" i="33"/>
  <c r="G638" i="33"/>
  <c r="M637" i="33"/>
  <c r="K637" i="33"/>
  <c r="L637" i="33" s="1"/>
  <c r="J637" i="33"/>
  <c r="I637" i="33"/>
  <c r="H637" i="33"/>
  <c r="G637" i="33"/>
  <c r="K636" i="33"/>
  <c r="L636" i="33" s="1"/>
  <c r="M636" i="33" s="1"/>
  <c r="I636" i="33"/>
  <c r="J636" i="33" s="1"/>
  <c r="H636" i="33"/>
  <c r="G636" i="33"/>
  <c r="L635" i="33"/>
  <c r="M635" i="33" s="1"/>
  <c r="K635" i="33"/>
  <c r="H635" i="33"/>
  <c r="I635" i="33" s="1"/>
  <c r="J635" i="33" s="1"/>
  <c r="G635" i="33"/>
  <c r="K634" i="33"/>
  <c r="L634" i="33" s="1"/>
  <c r="M634" i="33" s="1"/>
  <c r="H634" i="33"/>
  <c r="G634" i="33"/>
  <c r="M633" i="33"/>
  <c r="L633" i="33"/>
  <c r="K633" i="33"/>
  <c r="I633" i="33"/>
  <c r="J633" i="33" s="1"/>
  <c r="H633" i="33"/>
  <c r="G633" i="33"/>
  <c r="L632" i="33"/>
  <c r="M632" i="33" s="1"/>
  <c r="K632" i="33"/>
  <c r="H632" i="33"/>
  <c r="I632" i="33" s="1"/>
  <c r="J632" i="33" s="1"/>
  <c r="G632" i="33"/>
  <c r="L631" i="33"/>
  <c r="M631" i="33" s="1"/>
  <c r="K631" i="33"/>
  <c r="J631" i="33"/>
  <c r="I631" i="33"/>
  <c r="H631" i="33"/>
  <c r="G631" i="33"/>
  <c r="K630" i="33"/>
  <c r="L630" i="33" s="1"/>
  <c r="M630" i="33" s="1"/>
  <c r="J630" i="33"/>
  <c r="H630" i="33"/>
  <c r="G630" i="33"/>
  <c r="I630" i="33" s="1"/>
  <c r="L629" i="33"/>
  <c r="M629" i="33" s="1"/>
  <c r="K629" i="33"/>
  <c r="J629" i="33"/>
  <c r="I629" i="33"/>
  <c r="H629" i="33"/>
  <c r="G629" i="33"/>
  <c r="L628" i="33"/>
  <c r="M628" i="33" s="1"/>
  <c r="K628" i="33"/>
  <c r="I628" i="33"/>
  <c r="J628" i="33" s="1"/>
  <c r="H628" i="33"/>
  <c r="G628" i="33"/>
  <c r="K627" i="33"/>
  <c r="L627" i="33" s="1"/>
  <c r="M627" i="33" s="1"/>
  <c r="I627" i="33"/>
  <c r="J627" i="33" s="1"/>
  <c r="H627" i="33"/>
  <c r="G627" i="33"/>
  <c r="K626" i="33"/>
  <c r="L626" i="33" s="1"/>
  <c r="M626" i="33" s="1"/>
  <c r="H626" i="33"/>
  <c r="I626" i="33" s="1"/>
  <c r="J626" i="33" s="1"/>
  <c r="G626" i="33"/>
  <c r="K625" i="33"/>
  <c r="L625" i="33" s="1"/>
  <c r="M625" i="33" s="1"/>
  <c r="I625" i="33"/>
  <c r="J625" i="33" s="1"/>
  <c r="H625" i="33"/>
  <c r="G625" i="33"/>
  <c r="K624" i="33"/>
  <c r="L624" i="33" s="1"/>
  <c r="M624" i="33" s="1"/>
  <c r="I624" i="33"/>
  <c r="J624" i="33" s="1"/>
  <c r="H624" i="33"/>
  <c r="G624" i="33"/>
  <c r="K623" i="33"/>
  <c r="L623" i="33" s="1"/>
  <c r="M623" i="33" s="1"/>
  <c r="H623" i="33"/>
  <c r="I623" i="33" s="1"/>
  <c r="J623" i="33" s="1"/>
  <c r="G623" i="33"/>
  <c r="K622" i="33"/>
  <c r="L622" i="33" s="1"/>
  <c r="M622" i="33" s="1"/>
  <c r="H622" i="33"/>
  <c r="G622" i="33"/>
  <c r="M621" i="33"/>
  <c r="L621" i="33"/>
  <c r="K621" i="33"/>
  <c r="J621" i="33"/>
  <c r="I621" i="33"/>
  <c r="H621" i="33"/>
  <c r="G621" i="33"/>
  <c r="L620" i="33"/>
  <c r="M620" i="33" s="1"/>
  <c r="K620" i="33"/>
  <c r="J620" i="33"/>
  <c r="I620" i="33"/>
  <c r="H620" i="33"/>
  <c r="G620" i="33"/>
  <c r="K619" i="33"/>
  <c r="L619" i="33" s="1"/>
  <c r="M619" i="33" s="1"/>
  <c r="J619" i="33"/>
  <c r="I619" i="33"/>
  <c r="H619" i="33"/>
  <c r="G619" i="33"/>
  <c r="K618" i="33"/>
  <c r="L618" i="33" s="1"/>
  <c r="M618" i="33" s="1"/>
  <c r="J618" i="33"/>
  <c r="H618" i="33"/>
  <c r="G618" i="33"/>
  <c r="I618" i="33" s="1"/>
  <c r="K617" i="33"/>
  <c r="L617" i="33" s="1"/>
  <c r="M617" i="33" s="1"/>
  <c r="J617" i="33"/>
  <c r="I617" i="33"/>
  <c r="H617" i="33"/>
  <c r="G617" i="33"/>
  <c r="L616" i="33"/>
  <c r="M616" i="33" s="1"/>
  <c r="K616" i="33"/>
  <c r="H616" i="33"/>
  <c r="G616" i="33"/>
  <c r="I616" i="33" s="1"/>
  <c r="J616" i="33" s="1"/>
  <c r="L615" i="33"/>
  <c r="M615" i="33" s="1"/>
  <c r="K615" i="33"/>
  <c r="I615" i="33"/>
  <c r="J615" i="33" s="1"/>
  <c r="H615" i="33"/>
  <c r="G615" i="33"/>
  <c r="K614" i="33"/>
  <c r="L614" i="33" s="1"/>
  <c r="M614" i="33" s="1"/>
  <c r="H614" i="33"/>
  <c r="I614" i="33" s="1"/>
  <c r="J614" i="33" s="1"/>
  <c r="G614" i="33"/>
  <c r="M613" i="33"/>
  <c r="K613" i="33"/>
  <c r="L613" i="33" s="1"/>
  <c r="J613" i="33"/>
  <c r="I613" i="33"/>
  <c r="H613" i="33"/>
  <c r="G613" i="33"/>
  <c r="K612" i="33"/>
  <c r="L612" i="33" s="1"/>
  <c r="M612" i="33" s="1"/>
  <c r="J612" i="33"/>
  <c r="I612" i="33"/>
  <c r="H612" i="33"/>
  <c r="G612" i="33"/>
  <c r="L611" i="33"/>
  <c r="M611" i="33" s="1"/>
  <c r="K611" i="33"/>
  <c r="H611" i="33"/>
  <c r="I611" i="33" s="1"/>
  <c r="J611" i="33" s="1"/>
  <c r="G611" i="33"/>
  <c r="K610" i="33"/>
  <c r="L610" i="33" s="1"/>
  <c r="M610" i="33" s="1"/>
  <c r="H610" i="33"/>
  <c r="I610" i="33" s="1"/>
  <c r="J610" i="33" s="1"/>
  <c r="G610" i="33"/>
  <c r="M609" i="33"/>
  <c r="L609" i="33"/>
  <c r="K609" i="33"/>
  <c r="J609" i="33"/>
  <c r="I609" i="33"/>
  <c r="H609" i="33"/>
  <c r="G609" i="33"/>
  <c r="L608" i="33"/>
  <c r="M608" i="33" s="1"/>
  <c r="K608" i="33"/>
  <c r="H608" i="33"/>
  <c r="I608" i="33" s="1"/>
  <c r="J608" i="33" s="1"/>
  <c r="G608" i="33"/>
  <c r="L607" i="33"/>
  <c r="M607" i="33" s="1"/>
  <c r="K607" i="33"/>
  <c r="H607" i="33"/>
  <c r="I607" i="33" s="1"/>
  <c r="J607" i="33" s="1"/>
  <c r="G607" i="33"/>
  <c r="L606" i="33"/>
  <c r="M606" i="33" s="1"/>
  <c r="K606" i="33"/>
  <c r="H606" i="33"/>
  <c r="G606" i="33"/>
  <c r="I606" i="33" s="1"/>
  <c r="J606" i="33" s="1"/>
  <c r="M605" i="33"/>
  <c r="L605" i="33"/>
  <c r="K605" i="33"/>
  <c r="H605" i="33"/>
  <c r="G605" i="33"/>
  <c r="L604" i="33"/>
  <c r="M604" i="33" s="1"/>
  <c r="K604" i="33"/>
  <c r="I604" i="33"/>
  <c r="J604" i="33" s="1"/>
  <c r="H604" i="33"/>
  <c r="G604" i="33"/>
  <c r="M603" i="33"/>
  <c r="L603" i="33"/>
  <c r="K603" i="33"/>
  <c r="H603" i="33"/>
  <c r="I603" i="33" s="1"/>
  <c r="J603" i="33" s="1"/>
  <c r="G603" i="33"/>
  <c r="K602" i="33"/>
  <c r="L602" i="33" s="1"/>
  <c r="M602" i="33" s="1"/>
  <c r="H602" i="33"/>
  <c r="G602" i="33"/>
  <c r="I602" i="33" s="1"/>
  <c r="J602" i="33" s="1"/>
  <c r="M601" i="33"/>
  <c r="L601" i="33"/>
  <c r="K601" i="33"/>
  <c r="I601" i="33"/>
  <c r="J601" i="33" s="1"/>
  <c r="H601" i="33"/>
  <c r="G601" i="33"/>
  <c r="M600" i="33"/>
  <c r="K600" i="33"/>
  <c r="L600" i="33" s="1"/>
  <c r="I600" i="33"/>
  <c r="J600" i="33" s="1"/>
  <c r="H600" i="33"/>
  <c r="G600" i="33"/>
  <c r="K599" i="33"/>
  <c r="L599" i="33" s="1"/>
  <c r="M599" i="33" s="1"/>
  <c r="H599" i="33"/>
  <c r="I599" i="33" s="1"/>
  <c r="J599" i="33" s="1"/>
  <c r="G599" i="33"/>
  <c r="M598" i="33"/>
  <c r="K598" i="33"/>
  <c r="L598" i="33" s="1"/>
  <c r="I598" i="33"/>
  <c r="J598" i="33" s="1"/>
  <c r="H598" i="33"/>
  <c r="G598" i="33"/>
  <c r="M597" i="33"/>
  <c r="L597" i="33"/>
  <c r="K597" i="33"/>
  <c r="H597" i="33"/>
  <c r="I597" i="33" s="1"/>
  <c r="J597" i="33" s="1"/>
  <c r="G597" i="33"/>
  <c r="M596" i="33"/>
  <c r="K596" i="33"/>
  <c r="L596" i="33" s="1"/>
  <c r="J596" i="33"/>
  <c r="I596" i="33"/>
  <c r="H596" i="33"/>
  <c r="G596" i="33"/>
  <c r="K595" i="33"/>
  <c r="L595" i="33" s="1"/>
  <c r="M595" i="33" s="1"/>
  <c r="H595" i="33"/>
  <c r="G595" i="33"/>
  <c r="I595" i="33" s="1"/>
  <c r="J595" i="33" s="1"/>
  <c r="L594" i="33"/>
  <c r="M594" i="33" s="1"/>
  <c r="K594" i="33"/>
  <c r="H594" i="33"/>
  <c r="G594" i="33"/>
  <c r="I594" i="33" s="1"/>
  <c r="J594" i="33" s="1"/>
  <c r="K593" i="33"/>
  <c r="L593" i="33" s="1"/>
  <c r="M593" i="33" s="1"/>
  <c r="I593" i="33"/>
  <c r="J593" i="33" s="1"/>
  <c r="H593" i="33"/>
  <c r="G593" i="33"/>
  <c r="M592" i="33"/>
  <c r="L592" i="33"/>
  <c r="K592" i="33"/>
  <c r="H592" i="33"/>
  <c r="I592" i="33" s="1"/>
  <c r="J592" i="33" s="1"/>
  <c r="G592" i="33"/>
  <c r="L591" i="33"/>
  <c r="M591" i="33" s="1"/>
  <c r="K591" i="33"/>
  <c r="H591" i="33"/>
  <c r="I591" i="33" s="1"/>
  <c r="J591" i="33" s="1"/>
  <c r="G591" i="33"/>
  <c r="M590" i="33"/>
  <c r="K590" i="33"/>
  <c r="L590" i="33" s="1"/>
  <c r="H590" i="33"/>
  <c r="I590" i="33" s="1"/>
  <c r="J590" i="33" s="1"/>
  <c r="G590" i="33"/>
  <c r="M589" i="33"/>
  <c r="K589" i="33"/>
  <c r="L589" i="33" s="1"/>
  <c r="I589" i="33"/>
  <c r="J589" i="33" s="1"/>
  <c r="H589" i="33"/>
  <c r="G589" i="33"/>
  <c r="K588" i="33"/>
  <c r="L588" i="33" s="1"/>
  <c r="M588" i="33" s="1"/>
  <c r="J588" i="33"/>
  <c r="H588" i="33"/>
  <c r="I588" i="33" s="1"/>
  <c r="G588" i="33"/>
  <c r="M587" i="33"/>
  <c r="K587" i="33"/>
  <c r="L587" i="33" s="1"/>
  <c r="J587" i="33"/>
  <c r="I587" i="33"/>
  <c r="H587" i="33"/>
  <c r="G587" i="33"/>
  <c r="L586" i="33"/>
  <c r="M586" i="33" s="1"/>
  <c r="K586" i="33"/>
  <c r="J586" i="33"/>
  <c r="H586" i="33"/>
  <c r="I586" i="33" s="1"/>
  <c r="G586" i="33"/>
  <c r="M585" i="33"/>
  <c r="L585" i="33"/>
  <c r="K585" i="33"/>
  <c r="H585" i="33"/>
  <c r="I585" i="33" s="1"/>
  <c r="J585" i="33" s="1"/>
  <c r="G585" i="33"/>
  <c r="L584" i="33"/>
  <c r="M584" i="33" s="1"/>
  <c r="K584" i="33"/>
  <c r="J584" i="33"/>
  <c r="H584" i="33"/>
  <c r="I584" i="33" s="1"/>
  <c r="G584" i="33"/>
  <c r="M583" i="33"/>
  <c r="L583" i="33"/>
  <c r="K583" i="33"/>
  <c r="I583" i="33"/>
  <c r="J583" i="33" s="1"/>
  <c r="H583" i="33"/>
  <c r="G583" i="33"/>
  <c r="L582" i="33"/>
  <c r="M582" i="33" s="1"/>
  <c r="K582" i="33"/>
  <c r="J582" i="33"/>
  <c r="I582" i="33"/>
  <c r="H582" i="33"/>
  <c r="G582" i="33"/>
  <c r="K581" i="33"/>
  <c r="L581" i="33" s="1"/>
  <c r="M581" i="33" s="1"/>
  <c r="I581" i="33"/>
  <c r="J581" i="33" s="1"/>
  <c r="H581" i="33"/>
  <c r="G581" i="33"/>
  <c r="L580" i="33"/>
  <c r="M580" i="33" s="1"/>
  <c r="K580" i="33"/>
  <c r="H580" i="33"/>
  <c r="G580" i="33"/>
  <c r="I580" i="33" s="1"/>
  <c r="J580" i="33" s="1"/>
  <c r="L579" i="33"/>
  <c r="M579" i="33" s="1"/>
  <c r="K579" i="33"/>
  <c r="H579" i="33"/>
  <c r="G579" i="33"/>
  <c r="I579" i="33" s="1"/>
  <c r="J579" i="33" s="1"/>
  <c r="M578" i="33"/>
  <c r="L578" i="33"/>
  <c r="K578" i="33"/>
  <c r="H578" i="33"/>
  <c r="G578" i="33"/>
  <c r="K577" i="33"/>
  <c r="L577" i="33" s="1"/>
  <c r="M577" i="33" s="1"/>
  <c r="I577" i="33"/>
  <c r="J577" i="33" s="1"/>
  <c r="H577" i="33"/>
  <c r="G577" i="33"/>
  <c r="K576" i="33"/>
  <c r="L576" i="33" s="1"/>
  <c r="M576" i="33" s="1"/>
  <c r="J576" i="33"/>
  <c r="I576" i="33"/>
  <c r="H576" i="33"/>
  <c r="G576" i="33"/>
  <c r="K575" i="33"/>
  <c r="L575" i="33" s="1"/>
  <c r="M575" i="33" s="1"/>
  <c r="J575" i="33"/>
  <c r="I575" i="33"/>
  <c r="H575" i="33"/>
  <c r="G575" i="33"/>
  <c r="K574" i="33"/>
  <c r="L574" i="33" s="1"/>
  <c r="M574" i="33" s="1"/>
  <c r="J574" i="33"/>
  <c r="H574" i="33"/>
  <c r="I574" i="33" s="1"/>
  <c r="G574" i="33"/>
  <c r="M573" i="33"/>
  <c r="L573" i="33"/>
  <c r="K573" i="33"/>
  <c r="H573" i="33"/>
  <c r="I573" i="33" s="1"/>
  <c r="J573" i="33" s="1"/>
  <c r="G573" i="33"/>
  <c r="M572" i="33"/>
  <c r="L572" i="33"/>
  <c r="K572" i="33"/>
  <c r="H572" i="33"/>
  <c r="I572" i="33" s="1"/>
  <c r="J572" i="33" s="1"/>
  <c r="G572" i="33"/>
  <c r="M571" i="33"/>
  <c r="L571" i="33"/>
  <c r="K571" i="33"/>
  <c r="H571" i="33"/>
  <c r="I571" i="33" s="1"/>
  <c r="J571" i="33" s="1"/>
  <c r="G571" i="33"/>
  <c r="L570" i="33"/>
  <c r="M570" i="33" s="1"/>
  <c r="K570" i="33"/>
  <c r="J570" i="33"/>
  <c r="I570" i="33"/>
  <c r="H570" i="33"/>
  <c r="G570" i="33"/>
  <c r="K569" i="33"/>
  <c r="L569" i="33" s="1"/>
  <c r="M569" i="33" s="1"/>
  <c r="H569" i="33"/>
  <c r="G569" i="33"/>
  <c r="I569" i="33" s="1"/>
  <c r="J569" i="33" s="1"/>
  <c r="L568" i="33"/>
  <c r="M568" i="33" s="1"/>
  <c r="K568" i="33"/>
  <c r="H568" i="33"/>
  <c r="G568" i="33"/>
  <c r="I568" i="33" s="1"/>
  <c r="J568" i="33" s="1"/>
  <c r="M567" i="33"/>
  <c r="L567" i="33"/>
  <c r="K567" i="33"/>
  <c r="H567" i="33"/>
  <c r="G567" i="33"/>
  <c r="I567" i="33" s="1"/>
  <c r="J567" i="33" s="1"/>
  <c r="M566" i="33"/>
  <c r="L566" i="33"/>
  <c r="K566" i="33"/>
  <c r="H566" i="33"/>
  <c r="G566" i="33"/>
  <c r="K565" i="33"/>
  <c r="L565" i="33" s="1"/>
  <c r="M565" i="33" s="1"/>
  <c r="J565" i="33"/>
  <c r="I565" i="33"/>
  <c r="H565" i="33"/>
  <c r="G565" i="33"/>
  <c r="K564" i="33"/>
  <c r="L564" i="33" s="1"/>
  <c r="M564" i="33" s="1"/>
  <c r="I564" i="33"/>
  <c r="J564" i="33" s="1"/>
  <c r="H564" i="33"/>
  <c r="G564" i="33"/>
  <c r="K563" i="33"/>
  <c r="L563" i="33" s="1"/>
  <c r="M563" i="33" s="1"/>
  <c r="J563" i="33"/>
  <c r="I563" i="33"/>
  <c r="H563" i="33"/>
  <c r="G563" i="33"/>
  <c r="K562" i="33"/>
  <c r="L562" i="33" s="1"/>
  <c r="M562" i="33" s="1"/>
  <c r="H562" i="33"/>
  <c r="I562" i="33" s="1"/>
  <c r="J562" i="33" s="1"/>
  <c r="G562" i="33"/>
  <c r="M561" i="33"/>
  <c r="L561" i="33"/>
  <c r="K561" i="33"/>
  <c r="H561" i="33"/>
  <c r="I561" i="33" s="1"/>
  <c r="J561" i="33" s="1"/>
  <c r="G561" i="33"/>
  <c r="M560" i="33"/>
  <c r="L560" i="33"/>
  <c r="K560" i="33"/>
  <c r="H560" i="33"/>
  <c r="I560" i="33" s="1"/>
  <c r="J560" i="33" s="1"/>
  <c r="G560" i="33"/>
  <c r="M559" i="33"/>
  <c r="L559" i="33"/>
  <c r="K559" i="33"/>
  <c r="I559" i="33"/>
  <c r="J559" i="33" s="1"/>
  <c r="H559" i="33"/>
  <c r="G559" i="33"/>
  <c r="K558" i="33"/>
  <c r="L558" i="33" s="1"/>
  <c r="M558" i="33" s="1"/>
  <c r="J558" i="33"/>
  <c r="I558" i="33"/>
  <c r="H558" i="33"/>
  <c r="G558" i="33"/>
  <c r="K557" i="33"/>
  <c r="L557" i="33" s="1"/>
  <c r="M557" i="33" s="1"/>
  <c r="I557" i="33"/>
  <c r="J557" i="33" s="1"/>
  <c r="H557" i="33"/>
  <c r="G557" i="33"/>
  <c r="M556" i="33"/>
  <c r="L556" i="33"/>
  <c r="K556" i="33"/>
  <c r="H556" i="33"/>
  <c r="G556" i="33"/>
  <c r="I556" i="33" s="1"/>
  <c r="J556" i="33" s="1"/>
  <c r="M555" i="33"/>
  <c r="K555" i="33"/>
  <c r="L555" i="33" s="1"/>
  <c r="H555" i="33"/>
  <c r="I555" i="33" s="1"/>
  <c r="J555" i="33" s="1"/>
  <c r="G555" i="33"/>
  <c r="M554" i="33"/>
  <c r="L554" i="33"/>
  <c r="K554" i="33"/>
  <c r="H554" i="33"/>
  <c r="I554" i="33" s="1"/>
  <c r="J554" i="33" s="1"/>
  <c r="G554" i="33"/>
  <c r="K553" i="33"/>
  <c r="L553" i="33" s="1"/>
  <c r="M553" i="33" s="1"/>
  <c r="I553" i="33"/>
  <c r="J553" i="33" s="1"/>
  <c r="H553" i="33"/>
  <c r="G553" i="33"/>
  <c r="K552" i="33"/>
  <c r="L552" i="33" s="1"/>
  <c r="M552" i="33" s="1"/>
  <c r="J552" i="33"/>
  <c r="I552" i="33"/>
  <c r="H552" i="33"/>
  <c r="G552" i="33"/>
  <c r="K551" i="33"/>
  <c r="L551" i="33" s="1"/>
  <c r="M551" i="33" s="1"/>
  <c r="J551" i="33"/>
  <c r="I551" i="33"/>
  <c r="H551" i="33"/>
  <c r="G551" i="33"/>
  <c r="L550" i="33"/>
  <c r="M550" i="33" s="1"/>
  <c r="K550" i="33"/>
  <c r="H550" i="33"/>
  <c r="G550" i="33"/>
  <c r="M549" i="33"/>
  <c r="L549" i="33"/>
  <c r="K549" i="33"/>
  <c r="H549" i="33"/>
  <c r="G549" i="33"/>
  <c r="L548" i="33"/>
  <c r="M548" i="33" s="1"/>
  <c r="K548" i="33"/>
  <c r="J548" i="33"/>
  <c r="I548" i="33"/>
  <c r="H548" i="33"/>
  <c r="G548" i="33"/>
  <c r="M547" i="33"/>
  <c r="L547" i="33"/>
  <c r="K547" i="33"/>
  <c r="H547" i="33"/>
  <c r="I547" i="33" s="1"/>
  <c r="J547" i="33" s="1"/>
  <c r="G547" i="33"/>
  <c r="L546" i="33"/>
  <c r="M546" i="33" s="1"/>
  <c r="K546" i="33"/>
  <c r="J546" i="33"/>
  <c r="I546" i="33"/>
  <c r="H546" i="33"/>
  <c r="G546" i="33"/>
  <c r="K545" i="33"/>
  <c r="L545" i="33" s="1"/>
  <c r="M545" i="33" s="1"/>
  <c r="I545" i="33"/>
  <c r="J545" i="33" s="1"/>
  <c r="H545" i="33"/>
  <c r="G545" i="33"/>
  <c r="L544" i="33"/>
  <c r="M544" i="33" s="1"/>
  <c r="K544" i="33"/>
  <c r="H544" i="33"/>
  <c r="G544" i="33"/>
  <c r="I544" i="33" s="1"/>
  <c r="J544" i="33" s="1"/>
  <c r="K543" i="33"/>
  <c r="L543" i="33" s="1"/>
  <c r="M543" i="33" s="1"/>
  <c r="H543" i="33"/>
  <c r="I543" i="33" s="1"/>
  <c r="J543" i="33" s="1"/>
  <c r="G543" i="33"/>
  <c r="M542" i="33"/>
  <c r="L542" i="33"/>
  <c r="K542" i="33"/>
  <c r="H542" i="33"/>
  <c r="I542" i="33" s="1"/>
  <c r="J542" i="33" s="1"/>
  <c r="G542" i="33"/>
  <c r="M541" i="33"/>
  <c r="K541" i="33"/>
  <c r="L541" i="33" s="1"/>
  <c r="I541" i="33"/>
  <c r="J541" i="33" s="1"/>
  <c r="H541" i="33"/>
  <c r="G541" i="33"/>
  <c r="K540" i="33"/>
  <c r="L540" i="33" s="1"/>
  <c r="M540" i="33" s="1"/>
  <c r="H540" i="33"/>
  <c r="I540" i="33" s="1"/>
  <c r="J540" i="33" s="1"/>
  <c r="G540" i="33"/>
  <c r="M539" i="33"/>
  <c r="L539" i="33"/>
  <c r="K539" i="33"/>
  <c r="J539" i="33"/>
  <c r="I539" i="33"/>
  <c r="H539" i="33"/>
  <c r="G539" i="33"/>
  <c r="K538" i="33"/>
  <c r="L538" i="33" s="1"/>
  <c r="M538" i="33" s="1"/>
  <c r="H538" i="33"/>
  <c r="I538" i="33" s="1"/>
  <c r="J538" i="33" s="1"/>
  <c r="G538" i="33"/>
  <c r="M537" i="33"/>
  <c r="L537" i="33"/>
  <c r="K537" i="33"/>
  <c r="H537" i="33"/>
  <c r="G537" i="33"/>
  <c r="M536" i="33"/>
  <c r="L536" i="33"/>
  <c r="K536" i="33"/>
  <c r="H536" i="33"/>
  <c r="I536" i="33" s="1"/>
  <c r="J536" i="33" s="1"/>
  <c r="G536" i="33"/>
  <c r="M535" i="33"/>
  <c r="L535" i="33"/>
  <c r="K535" i="33"/>
  <c r="H535" i="33"/>
  <c r="G535" i="33"/>
  <c r="I535" i="33" s="1"/>
  <c r="J535" i="33" s="1"/>
  <c r="L534" i="33"/>
  <c r="M534" i="33" s="1"/>
  <c r="K534" i="33"/>
  <c r="J534" i="33"/>
  <c r="I534" i="33"/>
  <c r="H534" i="33"/>
  <c r="G534" i="33"/>
  <c r="K533" i="33"/>
  <c r="L533" i="33" s="1"/>
  <c r="M533" i="33" s="1"/>
  <c r="H533" i="33"/>
  <c r="G533" i="33"/>
  <c r="I533" i="33" s="1"/>
  <c r="J533" i="33" s="1"/>
  <c r="M532" i="33"/>
  <c r="L532" i="33"/>
  <c r="K532" i="33"/>
  <c r="H532" i="33"/>
  <c r="G532" i="33"/>
  <c r="I532" i="33" s="1"/>
  <c r="J532" i="33" s="1"/>
  <c r="M531" i="33"/>
  <c r="L531" i="33"/>
  <c r="K531" i="33"/>
  <c r="H531" i="33"/>
  <c r="G531" i="33"/>
  <c r="I531" i="33" s="1"/>
  <c r="J531" i="33" s="1"/>
  <c r="M530" i="33"/>
  <c r="L530" i="33"/>
  <c r="K530" i="33"/>
  <c r="H530" i="33"/>
  <c r="G530" i="33"/>
  <c r="K529" i="33"/>
  <c r="L529" i="33" s="1"/>
  <c r="M529" i="33" s="1"/>
  <c r="J529" i="33"/>
  <c r="I529" i="33"/>
  <c r="H529" i="33"/>
  <c r="G529" i="33"/>
  <c r="K528" i="33"/>
  <c r="L528" i="33" s="1"/>
  <c r="M528" i="33" s="1"/>
  <c r="H528" i="33"/>
  <c r="I528" i="33" s="1"/>
  <c r="J528" i="33" s="1"/>
  <c r="G528" i="33"/>
  <c r="K527" i="33"/>
  <c r="L527" i="33" s="1"/>
  <c r="M527" i="33" s="1"/>
  <c r="J527" i="33"/>
  <c r="I527" i="33"/>
  <c r="H527" i="33"/>
  <c r="G527" i="33"/>
  <c r="K526" i="33"/>
  <c r="L526" i="33" s="1"/>
  <c r="M526" i="33" s="1"/>
  <c r="H526" i="33"/>
  <c r="I526" i="33" s="1"/>
  <c r="J526" i="33" s="1"/>
  <c r="G526" i="33"/>
  <c r="M525" i="33"/>
  <c r="L525" i="33"/>
  <c r="K525" i="33"/>
  <c r="H525" i="33"/>
  <c r="I525" i="33" s="1"/>
  <c r="J525" i="33" s="1"/>
  <c r="G525" i="33"/>
  <c r="L524" i="33"/>
  <c r="M524" i="33" s="1"/>
  <c r="K524" i="33"/>
  <c r="H524" i="33"/>
  <c r="I524" i="33" s="1"/>
  <c r="J524" i="33" s="1"/>
  <c r="G524" i="33"/>
  <c r="K523" i="33"/>
  <c r="L523" i="33" s="1"/>
  <c r="M523" i="33" s="1"/>
  <c r="H523" i="33"/>
  <c r="I523" i="33" s="1"/>
  <c r="J523" i="33" s="1"/>
  <c r="G523" i="33"/>
  <c r="L522" i="33"/>
  <c r="M522" i="33" s="1"/>
  <c r="K522" i="33"/>
  <c r="J522" i="33"/>
  <c r="I522" i="33"/>
  <c r="H522" i="33"/>
  <c r="G522" i="33"/>
  <c r="K521" i="33"/>
  <c r="L521" i="33" s="1"/>
  <c r="M521" i="33" s="1"/>
  <c r="H521" i="33"/>
  <c r="G521" i="33"/>
  <c r="I521" i="33" s="1"/>
  <c r="J521" i="33" s="1"/>
  <c r="M520" i="33"/>
  <c r="L520" i="33"/>
  <c r="K520" i="33"/>
  <c r="H520" i="33"/>
  <c r="I520" i="33" s="1"/>
  <c r="J520" i="33" s="1"/>
  <c r="G520" i="33"/>
  <c r="K519" i="33"/>
  <c r="L519" i="33" s="1"/>
  <c r="M519" i="33" s="1"/>
  <c r="H519" i="33"/>
  <c r="I519" i="33" s="1"/>
  <c r="J519" i="33" s="1"/>
  <c r="G519" i="33"/>
  <c r="M518" i="33"/>
  <c r="L518" i="33"/>
  <c r="K518" i="33"/>
  <c r="H518" i="33"/>
  <c r="I518" i="33" s="1"/>
  <c r="J518" i="33" s="1"/>
  <c r="G518" i="33"/>
  <c r="K517" i="33"/>
  <c r="L517" i="33" s="1"/>
  <c r="M517" i="33" s="1"/>
  <c r="J517" i="33"/>
  <c r="I517" i="33"/>
  <c r="H517" i="33"/>
  <c r="G517" i="33"/>
  <c r="K516" i="33"/>
  <c r="L516" i="33" s="1"/>
  <c r="M516" i="33" s="1"/>
  <c r="J516" i="33"/>
  <c r="I516" i="33"/>
  <c r="H516" i="33"/>
  <c r="G516" i="33"/>
  <c r="L515" i="33"/>
  <c r="M515" i="33" s="1"/>
  <c r="K515" i="33"/>
  <c r="J515" i="33"/>
  <c r="I515" i="33"/>
  <c r="H515" i="33"/>
  <c r="G515" i="33"/>
  <c r="K514" i="33"/>
  <c r="L514" i="33" s="1"/>
  <c r="M514" i="33" s="1"/>
  <c r="J514" i="33"/>
  <c r="H514" i="33"/>
  <c r="I514" i="33" s="1"/>
  <c r="G514" i="33"/>
  <c r="L513" i="33"/>
  <c r="M513" i="33" s="1"/>
  <c r="K513" i="33"/>
  <c r="H513" i="33"/>
  <c r="I513" i="33" s="1"/>
  <c r="J513" i="33" s="1"/>
  <c r="G513" i="33"/>
  <c r="L512" i="33"/>
  <c r="M512" i="33" s="1"/>
  <c r="K512" i="33"/>
  <c r="J512" i="33"/>
  <c r="I512" i="33"/>
  <c r="H512" i="33"/>
  <c r="G512" i="33"/>
  <c r="K511" i="33"/>
  <c r="L511" i="33" s="1"/>
  <c r="M511" i="33" s="1"/>
  <c r="H511" i="33"/>
  <c r="G511" i="33"/>
  <c r="I511" i="33" s="1"/>
  <c r="J511" i="33" s="1"/>
  <c r="M510" i="33"/>
  <c r="K510" i="33"/>
  <c r="L510" i="33" s="1"/>
  <c r="I510" i="33"/>
  <c r="J510" i="33" s="1"/>
  <c r="H510" i="33"/>
  <c r="G510" i="33"/>
  <c r="K509" i="33"/>
  <c r="L509" i="33" s="1"/>
  <c r="M509" i="33" s="1"/>
  <c r="H509" i="33"/>
  <c r="I509" i="33" s="1"/>
  <c r="J509" i="33" s="1"/>
  <c r="G509" i="33"/>
  <c r="M508" i="33"/>
  <c r="K508" i="33"/>
  <c r="L508" i="33" s="1"/>
  <c r="H508" i="33"/>
  <c r="I508" i="33" s="1"/>
  <c r="J508" i="33" s="1"/>
  <c r="G508" i="33"/>
  <c r="M507" i="33"/>
  <c r="L507" i="33"/>
  <c r="K507" i="33"/>
  <c r="I507" i="33"/>
  <c r="J507" i="33" s="1"/>
  <c r="H507" i="33"/>
  <c r="G507" i="33"/>
  <c r="M506" i="33"/>
  <c r="L506" i="33"/>
  <c r="K506" i="33"/>
  <c r="H506" i="33"/>
  <c r="G506" i="33"/>
  <c r="M505" i="33"/>
  <c r="L505" i="33"/>
  <c r="K505" i="33"/>
  <c r="H505" i="33"/>
  <c r="I505" i="33" s="1"/>
  <c r="J505" i="33" s="1"/>
  <c r="G505" i="33"/>
  <c r="K504" i="33"/>
  <c r="L504" i="33" s="1"/>
  <c r="M504" i="33" s="1"/>
  <c r="H504" i="33"/>
  <c r="I504" i="33" s="1"/>
  <c r="J504" i="33" s="1"/>
  <c r="G504" i="33"/>
  <c r="M503" i="33"/>
  <c r="L503" i="33"/>
  <c r="K503" i="33"/>
  <c r="J503" i="33"/>
  <c r="I503" i="33"/>
  <c r="H503" i="33"/>
  <c r="G503" i="33"/>
  <c r="L502" i="33"/>
  <c r="M502" i="33" s="1"/>
  <c r="K502" i="33"/>
  <c r="H502" i="33"/>
  <c r="I502" i="33" s="1"/>
  <c r="J502" i="33" s="1"/>
  <c r="G502" i="33"/>
  <c r="M501" i="33"/>
  <c r="L501" i="33"/>
  <c r="K501" i="33"/>
  <c r="H501" i="33"/>
  <c r="I501" i="33" s="1"/>
  <c r="J501" i="33" s="1"/>
  <c r="G501" i="33"/>
  <c r="L500" i="33"/>
  <c r="M500" i="33" s="1"/>
  <c r="K500" i="33"/>
  <c r="H500" i="33"/>
  <c r="I500" i="33" s="1"/>
  <c r="J500" i="33" s="1"/>
  <c r="G500" i="33"/>
  <c r="K499" i="33"/>
  <c r="L499" i="33" s="1"/>
  <c r="M499" i="33" s="1"/>
  <c r="H499" i="33"/>
  <c r="G499" i="33"/>
  <c r="I499" i="33" s="1"/>
  <c r="J499" i="33" s="1"/>
  <c r="K498" i="33"/>
  <c r="L498" i="33" s="1"/>
  <c r="M498" i="33" s="1"/>
  <c r="I498" i="33"/>
  <c r="J498" i="33" s="1"/>
  <c r="H498" i="33"/>
  <c r="G498" i="33"/>
  <c r="K497" i="33"/>
  <c r="L497" i="33" s="1"/>
  <c r="M497" i="33" s="1"/>
  <c r="H497" i="33"/>
  <c r="G497" i="33"/>
  <c r="I497" i="33" s="1"/>
  <c r="J497" i="33" s="1"/>
  <c r="K496" i="33"/>
  <c r="L496" i="33" s="1"/>
  <c r="M496" i="33" s="1"/>
  <c r="H496" i="33"/>
  <c r="I496" i="33" s="1"/>
  <c r="J496" i="33" s="1"/>
  <c r="G496" i="33"/>
  <c r="L495" i="33"/>
  <c r="M495" i="33" s="1"/>
  <c r="K495" i="33"/>
  <c r="H495" i="33"/>
  <c r="G495" i="33"/>
  <c r="I495" i="33" s="1"/>
  <c r="J495" i="33" s="1"/>
  <c r="M494" i="33"/>
  <c r="L494" i="33"/>
  <c r="K494" i="33"/>
  <c r="H494" i="33"/>
  <c r="G494" i="33"/>
  <c r="L493" i="33"/>
  <c r="M493" i="33" s="1"/>
  <c r="K493" i="33"/>
  <c r="J493" i="33"/>
  <c r="I493" i="33"/>
  <c r="H493" i="33"/>
  <c r="G493" i="33"/>
  <c r="K492" i="33"/>
  <c r="L492" i="33" s="1"/>
  <c r="M492" i="33" s="1"/>
  <c r="J492" i="33"/>
  <c r="I492" i="33"/>
  <c r="H492" i="33"/>
  <c r="G492" i="33"/>
  <c r="L491" i="33"/>
  <c r="M491" i="33" s="1"/>
  <c r="K491" i="33"/>
  <c r="J491" i="33"/>
  <c r="I491" i="33"/>
  <c r="H491" i="33"/>
  <c r="G491" i="33"/>
  <c r="K490" i="33"/>
  <c r="L490" i="33" s="1"/>
  <c r="M490" i="33" s="1"/>
  <c r="J490" i="33"/>
  <c r="H490" i="33"/>
  <c r="I490" i="33" s="1"/>
  <c r="G490" i="33"/>
  <c r="M489" i="33"/>
  <c r="L489" i="33"/>
  <c r="K489" i="33"/>
  <c r="H489" i="33"/>
  <c r="I489" i="33" s="1"/>
  <c r="J489" i="33" s="1"/>
  <c r="G489" i="33"/>
  <c r="M488" i="33"/>
  <c r="L488" i="33"/>
  <c r="K488" i="33"/>
  <c r="H488" i="33"/>
  <c r="I488" i="33" s="1"/>
  <c r="J488" i="33" s="1"/>
  <c r="G488" i="33"/>
  <c r="K487" i="33"/>
  <c r="L487" i="33" s="1"/>
  <c r="M487" i="33" s="1"/>
  <c r="J487" i="33"/>
  <c r="I487" i="33"/>
  <c r="H487" i="33"/>
  <c r="G487" i="33"/>
  <c r="L486" i="33"/>
  <c r="M486" i="33" s="1"/>
  <c r="K486" i="33"/>
  <c r="J486" i="33"/>
  <c r="I486" i="33"/>
  <c r="H486" i="33"/>
  <c r="G486" i="33"/>
  <c r="L485" i="33"/>
  <c r="M485" i="33" s="1"/>
  <c r="K485" i="33"/>
  <c r="H485" i="33"/>
  <c r="G485" i="33"/>
  <c r="I485" i="33" s="1"/>
  <c r="J485" i="33" s="1"/>
  <c r="K484" i="33"/>
  <c r="L484" i="33" s="1"/>
  <c r="M484" i="33" s="1"/>
  <c r="H484" i="33"/>
  <c r="G484" i="33"/>
  <c r="L483" i="33"/>
  <c r="M483" i="33" s="1"/>
  <c r="K483" i="33"/>
  <c r="H483" i="33"/>
  <c r="G483" i="33"/>
  <c r="I483" i="33" s="1"/>
  <c r="J483" i="33" s="1"/>
  <c r="M482" i="33"/>
  <c r="L482" i="33"/>
  <c r="K482" i="33"/>
  <c r="H482" i="33"/>
  <c r="I482" i="33" s="1"/>
  <c r="J482" i="33" s="1"/>
  <c r="G482" i="33"/>
  <c r="M481" i="33"/>
  <c r="L481" i="33"/>
  <c r="K481" i="33"/>
  <c r="H481" i="33"/>
  <c r="I481" i="33" s="1"/>
  <c r="J481" i="33" s="1"/>
  <c r="G481" i="33"/>
  <c r="K480" i="33"/>
  <c r="L480" i="33" s="1"/>
  <c r="M480" i="33" s="1"/>
  <c r="J480" i="33"/>
  <c r="H480" i="33"/>
  <c r="I480" i="33" s="1"/>
  <c r="G480" i="33"/>
  <c r="M479" i="33"/>
  <c r="L479" i="33"/>
  <c r="K479" i="33"/>
  <c r="J479" i="33"/>
  <c r="I479" i="33"/>
  <c r="H479" i="33"/>
  <c r="G479" i="33"/>
  <c r="M478" i="33"/>
  <c r="L478" i="33"/>
  <c r="K478" i="33"/>
  <c r="H478" i="33"/>
  <c r="I478" i="33" s="1"/>
  <c r="J478" i="33" s="1"/>
  <c r="G478" i="33"/>
  <c r="M477" i="33"/>
  <c r="L477" i="33"/>
  <c r="K477" i="33"/>
  <c r="H477" i="33"/>
  <c r="I477" i="33" s="1"/>
  <c r="J477" i="33" s="1"/>
  <c r="G477" i="33"/>
  <c r="L476" i="33"/>
  <c r="M476" i="33" s="1"/>
  <c r="K476" i="33"/>
  <c r="H476" i="33"/>
  <c r="I476" i="33" s="1"/>
  <c r="J476" i="33" s="1"/>
  <c r="G476" i="33"/>
  <c r="M475" i="33"/>
  <c r="K475" i="33"/>
  <c r="L475" i="33" s="1"/>
  <c r="H475" i="33"/>
  <c r="I475" i="33" s="1"/>
  <c r="J475" i="33" s="1"/>
  <c r="G475" i="33"/>
  <c r="M474" i="33"/>
  <c r="K474" i="33"/>
  <c r="L474" i="33" s="1"/>
  <c r="I474" i="33"/>
  <c r="J474" i="33" s="1"/>
  <c r="H474" i="33"/>
  <c r="G474" i="33"/>
  <c r="L473" i="33"/>
  <c r="M473" i="33" s="1"/>
  <c r="K473" i="33"/>
  <c r="H473" i="33"/>
  <c r="I473" i="33" s="1"/>
  <c r="J473" i="33" s="1"/>
  <c r="G473" i="33"/>
  <c r="K472" i="33"/>
  <c r="L472" i="33" s="1"/>
  <c r="M472" i="33" s="1"/>
  <c r="J472" i="33"/>
  <c r="H472" i="33"/>
  <c r="I472" i="33" s="1"/>
  <c r="G472" i="33"/>
  <c r="K471" i="33"/>
  <c r="L471" i="33" s="1"/>
  <c r="M471" i="33" s="1"/>
  <c r="I471" i="33"/>
  <c r="J471" i="33" s="1"/>
  <c r="H471" i="33"/>
  <c r="G471" i="33"/>
  <c r="L470" i="33"/>
  <c r="M470" i="33" s="1"/>
  <c r="K470" i="33"/>
  <c r="I470" i="33"/>
  <c r="J470" i="33" s="1"/>
  <c r="H470" i="33"/>
  <c r="G470" i="33"/>
  <c r="L469" i="33"/>
  <c r="M469" i="33" s="1"/>
  <c r="K469" i="33"/>
  <c r="I469" i="33"/>
  <c r="J469" i="33" s="1"/>
  <c r="H469" i="33"/>
  <c r="G469" i="33"/>
  <c r="K468" i="33"/>
  <c r="L468" i="33" s="1"/>
  <c r="M468" i="33" s="1"/>
  <c r="J468" i="33"/>
  <c r="I468" i="33"/>
  <c r="H468" i="33"/>
  <c r="G468" i="33"/>
  <c r="L467" i="33"/>
  <c r="M467" i="33" s="1"/>
  <c r="K467" i="33"/>
  <c r="I467" i="33"/>
  <c r="J467" i="33" s="1"/>
  <c r="H467" i="33"/>
  <c r="G467" i="33"/>
  <c r="L466" i="33"/>
  <c r="M466" i="33" s="1"/>
  <c r="K466" i="33"/>
  <c r="H466" i="33"/>
  <c r="G466" i="33"/>
  <c r="I466" i="33" s="1"/>
  <c r="J466" i="33" s="1"/>
  <c r="K465" i="33"/>
  <c r="L465" i="33" s="1"/>
  <c r="M465" i="33" s="1"/>
  <c r="H465" i="33"/>
  <c r="G465" i="33"/>
  <c r="K464" i="33"/>
  <c r="L464" i="33" s="1"/>
  <c r="M464" i="33" s="1"/>
  <c r="H464" i="33"/>
  <c r="G464" i="33"/>
  <c r="I464" i="33" s="1"/>
  <c r="J464" i="33" s="1"/>
  <c r="K463" i="33"/>
  <c r="L463" i="33" s="1"/>
  <c r="M463" i="33" s="1"/>
  <c r="H463" i="33"/>
  <c r="I463" i="33" s="1"/>
  <c r="J463" i="33" s="1"/>
  <c r="G463" i="33"/>
  <c r="M462" i="33"/>
  <c r="L462" i="33"/>
  <c r="K462" i="33"/>
  <c r="H462" i="33"/>
  <c r="I462" i="33" s="1"/>
  <c r="J462" i="33" s="1"/>
  <c r="G462" i="33"/>
  <c r="K461" i="33"/>
  <c r="L461" i="33" s="1"/>
  <c r="M461" i="33" s="1"/>
  <c r="H461" i="33"/>
  <c r="G461" i="33"/>
  <c r="M460" i="33"/>
  <c r="L460" i="33"/>
  <c r="K460" i="33"/>
  <c r="H460" i="33"/>
  <c r="I460" i="33" s="1"/>
  <c r="J460" i="33" s="1"/>
  <c r="G460" i="33"/>
  <c r="L459" i="33"/>
  <c r="M459" i="33" s="1"/>
  <c r="K459" i="33"/>
  <c r="H459" i="33"/>
  <c r="G459" i="33"/>
  <c r="M458" i="33"/>
  <c r="L458" i="33"/>
  <c r="K458" i="33"/>
  <c r="H458" i="33"/>
  <c r="G458" i="33"/>
  <c r="I458" i="33" s="1"/>
  <c r="J458" i="33" s="1"/>
  <c r="M457" i="33"/>
  <c r="K457" i="33"/>
  <c r="L457" i="33" s="1"/>
  <c r="H457" i="33"/>
  <c r="I457" i="33" s="1"/>
  <c r="J457" i="33" s="1"/>
  <c r="G457" i="33"/>
  <c r="K456" i="33"/>
  <c r="L456" i="33" s="1"/>
  <c r="M456" i="33" s="1"/>
  <c r="H456" i="33"/>
  <c r="I456" i="33" s="1"/>
  <c r="J456" i="33" s="1"/>
  <c r="G456" i="33"/>
  <c r="M455" i="33"/>
  <c r="K455" i="33"/>
  <c r="L455" i="33" s="1"/>
  <c r="I455" i="33"/>
  <c r="J455" i="33" s="1"/>
  <c r="H455" i="33"/>
  <c r="G455" i="33"/>
  <c r="K454" i="33"/>
  <c r="L454" i="33" s="1"/>
  <c r="M454" i="33" s="1"/>
  <c r="H454" i="33"/>
  <c r="I454" i="33" s="1"/>
  <c r="J454" i="33" s="1"/>
  <c r="G454" i="33"/>
  <c r="K453" i="33"/>
  <c r="L453" i="33" s="1"/>
  <c r="M453" i="33" s="1"/>
  <c r="H453" i="33"/>
  <c r="I453" i="33" s="1"/>
  <c r="J453" i="33" s="1"/>
  <c r="G453" i="33"/>
  <c r="K452" i="33"/>
  <c r="L452" i="33" s="1"/>
  <c r="M452" i="33" s="1"/>
  <c r="J452" i="33"/>
  <c r="I452" i="33"/>
  <c r="H452" i="33"/>
  <c r="G452" i="33"/>
  <c r="K451" i="33"/>
  <c r="L451" i="33" s="1"/>
  <c r="M451" i="33" s="1"/>
  <c r="I451" i="33"/>
  <c r="J451" i="33" s="1"/>
  <c r="H451" i="33"/>
  <c r="G451" i="33"/>
  <c r="K450" i="33"/>
  <c r="L450" i="33" s="1"/>
  <c r="M450" i="33" s="1"/>
  <c r="I450" i="33"/>
  <c r="J450" i="33" s="1"/>
  <c r="H450" i="33"/>
  <c r="G450" i="33"/>
  <c r="K449" i="33"/>
  <c r="L449" i="33" s="1"/>
  <c r="M449" i="33" s="1"/>
  <c r="J449" i="33"/>
  <c r="I449" i="33"/>
  <c r="H449" i="33"/>
  <c r="G449" i="33"/>
  <c r="K448" i="33"/>
  <c r="L448" i="33" s="1"/>
  <c r="M448" i="33" s="1"/>
  <c r="H448" i="33"/>
  <c r="G448" i="33"/>
  <c r="K447" i="33"/>
  <c r="L447" i="33" s="1"/>
  <c r="M447" i="33" s="1"/>
  <c r="H447" i="33"/>
  <c r="G447" i="33"/>
  <c r="I447" i="33" s="1"/>
  <c r="J447" i="33" s="1"/>
  <c r="M446" i="33"/>
  <c r="L446" i="33"/>
  <c r="K446" i="33"/>
  <c r="H446" i="33"/>
  <c r="I446" i="33" s="1"/>
  <c r="J446" i="33" s="1"/>
  <c r="G446" i="33"/>
  <c r="L445" i="33"/>
  <c r="M445" i="33" s="1"/>
  <c r="K445" i="33"/>
  <c r="H445" i="33"/>
  <c r="G445" i="33"/>
  <c r="K444" i="33"/>
  <c r="L444" i="33" s="1"/>
  <c r="M444" i="33" s="1"/>
  <c r="J444" i="33"/>
  <c r="H444" i="33"/>
  <c r="I444" i="33" s="1"/>
  <c r="G444" i="33"/>
  <c r="L443" i="33"/>
  <c r="M443" i="33" s="1"/>
  <c r="K443" i="33"/>
  <c r="J443" i="33"/>
  <c r="I443" i="33"/>
  <c r="H443" i="33"/>
  <c r="G443" i="33"/>
  <c r="L442" i="33"/>
  <c r="M442" i="33" s="1"/>
  <c r="K442" i="33"/>
  <c r="H442" i="33"/>
  <c r="I442" i="33" s="1"/>
  <c r="J442" i="33" s="1"/>
  <c r="G442" i="33"/>
  <c r="M441" i="33"/>
  <c r="L441" i="33"/>
  <c r="K441" i="33"/>
  <c r="H441" i="33"/>
  <c r="G441" i="33"/>
  <c r="M440" i="33"/>
  <c r="L440" i="33"/>
  <c r="K440" i="33"/>
  <c r="H440" i="33"/>
  <c r="I440" i="33" s="1"/>
  <c r="J440" i="33" s="1"/>
  <c r="G440" i="33"/>
  <c r="M439" i="33"/>
  <c r="K439" i="33"/>
  <c r="L439" i="33" s="1"/>
  <c r="H439" i="33"/>
  <c r="I439" i="33" s="1"/>
  <c r="J439" i="33" s="1"/>
  <c r="G439" i="33"/>
  <c r="K438" i="33"/>
  <c r="L438" i="33" s="1"/>
  <c r="M438" i="33" s="1"/>
  <c r="I438" i="33"/>
  <c r="J438" i="33" s="1"/>
  <c r="H438" i="33"/>
  <c r="G438" i="33"/>
  <c r="L437" i="33"/>
  <c r="M437" i="33" s="1"/>
  <c r="K437" i="33"/>
  <c r="J437" i="33"/>
  <c r="H437" i="33"/>
  <c r="I437" i="33" s="1"/>
  <c r="G437" i="33"/>
  <c r="K436" i="33"/>
  <c r="L436" i="33" s="1"/>
  <c r="M436" i="33" s="1"/>
  <c r="H436" i="33"/>
  <c r="I436" i="33" s="1"/>
  <c r="J436" i="33" s="1"/>
  <c r="G436" i="33"/>
  <c r="K435" i="33"/>
  <c r="L435" i="33" s="1"/>
  <c r="M435" i="33" s="1"/>
  <c r="H435" i="33"/>
  <c r="I435" i="33" s="1"/>
  <c r="J435" i="33" s="1"/>
  <c r="G435" i="33"/>
  <c r="L434" i="33"/>
  <c r="M434" i="33" s="1"/>
  <c r="K434" i="33"/>
  <c r="I434" i="33"/>
  <c r="J434" i="33" s="1"/>
  <c r="H434" i="33"/>
  <c r="G434" i="33"/>
  <c r="L433" i="33"/>
  <c r="M433" i="33" s="1"/>
  <c r="K433" i="33"/>
  <c r="I433" i="33"/>
  <c r="J433" i="33" s="1"/>
  <c r="H433" i="33"/>
  <c r="G433" i="33"/>
  <c r="K432" i="33"/>
  <c r="L432" i="33" s="1"/>
  <c r="M432" i="33" s="1"/>
  <c r="J432" i="33"/>
  <c r="I432" i="33"/>
  <c r="H432" i="33"/>
  <c r="G432" i="33"/>
  <c r="L431" i="33"/>
  <c r="M431" i="33" s="1"/>
  <c r="K431" i="33"/>
  <c r="H431" i="33"/>
  <c r="G431" i="33"/>
  <c r="I431" i="33" s="1"/>
  <c r="J431" i="33" s="1"/>
  <c r="M430" i="33"/>
  <c r="L430" i="33"/>
  <c r="K430" i="33"/>
  <c r="H430" i="33"/>
  <c r="G430" i="33"/>
  <c r="M429" i="33"/>
  <c r="L429" i="33"/>
  <c r="K429" i="33"/>
  <c r="H429" i="33"/>
  <c r="I429" i="33" s="1"/>
  <c r="J429" i="33" s="1"/>
  <c r="G429" i="33"/>
  <c r="M428" i="33"/>
  <c r="L428" i="33"/>
  <c r="K428" i="33"/>
  <c r="I428" i="33"/>
  <c r="J428" i="33" s="1"/>
  <c r="H428" i="33"/>
  <c r="G428" i="33"/>
  <c r="M427" i="33"/>
  <c r="K427" i="33"/>
  <c r="L427" i="33" s="1"/>
  <c r="H427" i="33"/>
  <c r="G427" i="33"/>
  <c r="M426" i="33"/>
  <c r="L426" i="33"/>
  <c r="K426" i="33"/>
  <c r="J426" i="33"/>
  <c r="I426" i="33"/>
  <c r="H426" i="33"/>
  <c r="G426" i="33"/>
  <c r="K425" i="33"/>
  <c r="L425" i="33" s="1"/>
  <c r="M425" i="33" s="1"/>
  <c r="I425" i="33"/>
  <c r="J425" i="33" s="1"/>
  <c r="H425" i="33"/>
  <c r="G425" i="33"/>
  <c r="L424" i="33"/>
  <c r="M424" i="33" s="1"/>
  <c r="K424" i="33"/>
  <c r="H424" i="33"/>
  <c r="I424" i="33" s="1"/>
  <c r="J424" i="33" s="1"/>
  <c r="G424" i="33"/>
  <c r="K423" i="33"/>
  <c r="L423" i="33" s="1"/>
  <c r="M423" i="33" s="1"/>
  <c r="J423" i="33"/>
  <c r="I423" i="33"/>
  <c r="H423" i="33"/>
  <c r="G423" i="33"/>
  <c r="L422" i="33"/>
  <c r="M422" i="33" s="1"/>
  <c r="K422" i="33"/>
  <c r="H422" i="33"/>
  <c r="I422" i="33" s="1"/>
  <c r="J422" i="33" s="1"/>
  <c r="G422" i="33"/>
  <c r="L421" i="33"/>
  <c r="M421" i="33" s="1"/>
  <c r="K421" i="33"/>
  <c r="H421" i="33"/>
  <c r="G421" i="33"/>
  <c r="M420" i="33"/>
  <c r="L420" i="33"/>
  <c r="K420" i="33"/>
  <c r="H420" i="33"/>
  <c r="I420" i="33" s="1"/>
  <c r="J420" i="33" s="1"/>
  <c r="G420" i="33"/>
  <c r="M419" i="33"/>
  <c r="L419" i="33"/>
  <c r="K419" i="33"/>
  <c r="J419" i="33"/>
  <c r="H419" i="33"/>
  <c r="I419" i="33" s="1"/>
  <c r="G419" i="33"/>
  <c r="K418" i="33"/>
  <c r="L418" i="33" s="1"/>
  <c r="M418" i="33" s="1"/>
  <c r="I418" i="33"/>
  <c r="J418" i="33" s="1"/>
  <c r="H418" i="33"/>
  <c r="G418" i="33"/>
  <c r="K417" i="33"/>
  <c r="L417" i="33" s="1"/>
  <c r="M417" i="33" s="1"/>
  <c r="I417" i="33"/>
  <c r="J417" i="33" s="1"/>
  <c r="H417" i="33"/>
  <c r="G417" i="33"/>
  <c r="K416" i="33"/>
  <c r="L416" i="33" s="1"/>
  <c r="M416" i="33" s="1"/>
  <c r="J416" i="33"/>
  <c r="H416" i="33"/>
  <c r="G416" i="33"/>
  <c r="I416" i="33" s="1"/>
  <c r="K415" i="33"/>
  <c r="L415" i="33" s="1"/>
  <c r="M415" i="33" s="1"/>
  <c r="H415" i="33"/>
  <c r="G415" i="33"/>
  <c r="L414" i="33"/>
  <c r="M414" i="33" s="1"/>
  <c r="K414" i="33"/>
  <c r="H414" i="33"/>
  <c r="G414" i="33"/>
  <c r="I414" i="33" s="1"/>
  <c r="J414" i="33" s="1"/>
  <c r="M413" i="33"/>
  <c r="K413" i="33"/>
  <c r="L413" i="33" s="1"/>
  <c r="H413" i="33"/>
  <c r="I413" i="33" s="1"/>
  <c r="J413" i="33" s="1"/>
  <c r="G413" i="33"/>
  <c r="K412" i="33"/>
  <c r="L412" i="33" s="1"/>
  <c r="M412" i="33" s="1"/>
  <c r="H412" i="33"/>
  <c r="I412" i="33" s="1"/>
  <c r="J412" i="33" s="1"/>
  <c r="G412" i="33"/>
  <c r="K411" i="33"/>
  <c r="L411" i="33" s="1"/>
  <c r="M411" i="33" s="1"/>
  <c r="J411" i="33"/>
  <c r="I411" i="33"/>
  <c r="H411" i="33"/>
  <c r="G411" i="33"/>
  <c r="K410" i="33"/>
  <c r="L410" i="33" s="1"/>
  <c r="M410" i="33" s="1"/>
  <c r="H410" i="33"/>
  <c r="I410" i="33" s="1"/>
  <c r="J410" i="33" s="1"/>
  <c r="G410" i="33"/>
  <c r="K409" i="33"/>
  <c r="L409" i="33" s="1"/>
  <c r="M409" i="33" s="1"/>
  <c r="H409" i="33"/>
  <c r="I409" i="33" s="1"/>
  <c r="J409" i="33" s="1"/>
  <c r="G409" i="33"/>
  <c r="L408" i="33"/>
  <c r="M408" i="33" s="1"/>
  <c r="K408" i="33"/>
  <c r="H408" i="33"/>
  <c r="I408" i="33" s="1"/>
  <c r="J408" i="33" s="1"/>
  <c r="G408" i="33"/>
  <c r="M407" i="33"/>
  <c r="L407" i="33"/>
  <c r="K407" i="33"/>
  <c r="I407" i="33"/>
  <c r="J407" i="33" s="1"/>
  <c r="H407" i="33"/>
  <c r="G407" i="33"/>
  <c r="K406" i="33"/>
  <c r="L406" i="33" s="1"/>
  <c r="M406" i="33" s="1"/>
  <c r="I406" i="33"/>
  <c r="J406" i="33" s="1"/>
  <c r="H406" i="33"/>
  <c r="G406" i="33"/>
  <c r="K405" i="33"/>
  <c r="L405" i="33" s="1"/>
  <c r="M405" i="33" s="1"/>
  <c r="J405" i="33"/>
  <c r="I405" i="33"/>
  <c r="H405" i="33"/>
  <c r="G405" i="33"/>
  <c r="K404" i="33"/>
  <c r="L404" i="33" s="1"/>
  <c r="M404" i="33" s="1"/>
  <c r="J404" i="33"/>
  <c r="H404" i="33"/>
  <c r="G404" i="33"/>
  <c r="I404" i="33" s="1"/>
  <c r="K403" i="33"/>
  <c r="L403" i="33" s="1"/>
  <c r="M403" i="33" s="1"/>
  <c r="H403" i="33"/>
  <c r="G403" i="33"/>
  <c r="M402" i="33"/>
  <c r="L402" i="33"/>
  <c r="K402" i="33"/>
  <c r="I402" i="33"/>
  <c r="J402" i="33" s="1"/>
  <c r="H402" i="33"/>
  <c r="G402" i="33"/>
  <c r="K401" i="33"/>
  <c r="L401" i="33" s="1"/>
  <c r="M401" i="33" s="1"/>
  <c r="H401" i="33"/>
  <c r="G401" i="33"/>
  <c r="I401" i="33" s="1"/>
  <c r="J401" i="33" s="1"/>
  <c r="K400" i="33"/>
  <c r="L400" i="33" s="1"/>
  <c r="M400" i="33" s="1"/>
  <c r="H400" i="33"/>
  <c r="I400" i="33" s="1"/>
  <c r="J400" i="33" s="1"/>
  <c r="G400" i="33"/>
  <c r="L399" i="33"/>
  <c r="M399" i="33" s="1"/>
  <c r="K399" i="33"/>
  <c r="I399" i="33"/>
  <c r="J399" i="33" s="1"/>
  <c r="H399" i="33"/>
  <c r="G399" i="33"/>
  <c r="M398" i="33"/>
  <c r="L398" i="33"/>
  <c r="K398" i="33"/>
  <c r="H398" i="33"/>
  <c r="G398" i="33"/>
  <c r="K397" i="33"/>
  <c r="L397" i="33" s="1"/>
  <c r="M397" i="33" s="1"/>
  <c r="H397" i="33"/>
  <c r="G397" i="33"/>
  <c r="L396" i="33"/>
  <c r="M396" i="33" s="1"/>
  <c r="K396" i="33"/>
  <c r="H396" i="33"/>
  <c r="I396" i="33" s="1"/>
  <c r="J396" i="33" s="1"/>
  <c r="G396" i="33"/>
  <c r="M395" i="33"/>
  <c r="L395" i="33"/>
  <c r="K395" i="33"/>
  <c r="H395" i="33"/>
  <c r="I395" i="33" s="1"/>
  <c r="J395" i="33" s="1"/>
  <c r="G395" i="33"/>
  <c r="K394" i="33"/>
  <c r="L394" i="33" s="1"/>
  <c r="M394" i="33" s="1"/>
  <c r="H394" i="33"/>
  <c r="I394" i="33" s="1"/>
  <c r="J394" i="33" s="1"/>
  <c r="G394" i="33"/>
  <c r="K393" i="33"/>
  <c r="L393" i="33" s="1"/>
  <c r="M393" i="33" s="1"/>
  <c r="I393" i="33"/>
  <c r="J393" i="33" s="1"/>
  <c r="H393" i="33"/>
  <c r="G393" i="33"/>
  <c r="L392" i="33"/>
  <c r="M392" i="33" s="1"/>
  <c r="K392" i="33"/>
  <c r="H392" i="33"/>
  <c r="G392" i="33"/>
  <c r="I392" i="33" s="1"/>
  <c r="J392" i="33" s="1"/>
  <c r="M391" i="33"/>
  <c r="L391" i="33"/>
  <c r="K391" i="33"/>
  <c r="H391" i="33"/>
  <c r="G391" i="33"/>
  <c r="M390" i="33"/>
  <c r="L390" i="33"/>
  <c r="K390" i="33"/>
  <c r="H390" i="33"/>
  <c r="G390" i="33"/>
  <c r="I390" i="33" s="1"/>
  <c r="J390" i="33" s="1"/>
  <c r="M389" i="33"/>
  <c r="K389" i="33"/>
  <c r="L389" i="33" s="1"/>
  <c r="J389" i="33"/>
  <c r="H389" i="33"/>
  <c r="I389" i="33" s="1"/>
  <c r="G389" i="33"/>
  <c r="K388" i="33"/>
  <c r="L388" i="33" s="1"/>
  <c r="M388" i="33" s="1"/>
  <c r="I388" i="33"/>
  <c r="J388" i="33" s="1"/>
  <c r="H388" i="33"/>
  <c r="G388" i="33"/>
  <c r="K387" i="33"/>
  <c r="L387" i="33" s="1"/>
  <c r="M387" i="33" s="1"/>
  <c r="I387" i="33"/>
  <c r="J387" i="33" s="1"/>
  <c r="H387" i="33"/>
  <c r="G387" i="33"/>
  <c r="L386" i="33"/>
  <c r="M386" i="33" s="1"/>
  <c r="K386" i="33"/>
  <c r="J386" i="33"/>
  <c r="H386" i="33"/>
  <c r="I386" i="33" s="1"/>
  <c r="G386" i="33"/>
  <c r="L385" i="33"/>
  <c r="M385" i="33" s="1"/>
  <c r="K385" i="33"/>
  <c r="H385" i="33"/>
  <c r="I385" i="33" s="1"/>
  <c r="J385" i="33" s="1"/>
  <c r="G385" i="33"/>
  <c r="L384" i="33"/>
  <c r="M384" i="33" s="1"/>
  <c r="K384" i="33"/>
  <c r="H384" i="33"/>
  <c r="I384" i="33" s="1"/>
  <c r="J384" i="33" s="1"/>
  <c r="G384" i="33"/>
  <c r="M383" i="33"/>
  <c r="L383" i="33"/>
  <c r="K383" i="33"/>
  <c r="J383" i="33"/>
  <c r="I383" i="33"/>
  <c r="H383" i="33"/>
  <c r="G383" i="33"/>
  <c r="K382" i="33"/>
  <c r="L382" i="33" s="1"/>
  <c r="M382" i="33" s="1"/>
  <c r="H382" i="33"/>
  <c r="I382" i="33" s="1"/>
  <c r="J382" i="33" s="1"/>
  <c r="G382" i="33"/>
  <c r="K381" i="33"/>
  <c r="L381" i="33" s="1"/>
  <c r="M381" i="33" s="1"/>
  <c r="J381" i="33"/>
  <c r="I381" i="33"/>
  <c r="H381" i="33"/>
  <c r="G381" i="33"/>
  <c r="K380" i="33"/>
  <c r="L380" i="33" s="1"/>
  <c r="M380" i="33" s="1"/>
  <c r="J380" i="33"/>
  <c r="H380" i="33"/>
  <c r="G380" i="33"/>
  <c r="I380" i="33" s="1"/>
  <c r="K379" i="33"/>
  <c r="L379" i="33" s="1"/>
  <c r="M379" i="33" s="1"/>
  <c r="H379" i="33"/>
  <c r="I379" i="33" s="1"/>
  <c r="J379" i="33" s="1"/>
  <c r="G379" i="33"/>
  <c r="L378" i="33"/>
  <c r="M378" i="33" s="1"/>
  <c r="K378" i="33"/>
  <c r="H378" i="33"/>
  <c r="G378" i="33"/>
  <c r="I378" i="33" s="1"/>
  <c r="J378" i="33" s="1"/>
  <c r="M377" i="33"/>
  <c r="K377" i="33"/>
  <c r="L377" i="33" s="1"/>
  <c r="H377" i="33"/>
  <c r="G377" i="33"/>
  <c r="I377" i="33" s="1"/>
  <c r="J377" i="33" s="1"/>
  <c r="K376" i="33"/>
  <c r="L376" i="33" s="1"/>
  <c r="M376" i="33" s="1"/>
  <c r="H376" i="33"/>
  <c r="I376" i="33" s="1"/>
  <c r="J376" i="33" s="1"/>
  <c r="G376" i="33"/>
  <c r="L375" i="33"/>
  <c r="M375" i="33" s="1"/>
  <c r="K375" i="33"/>
  <c r="I375" i="33"/>
  <c r="J375" i="33" s="1"/>
  <c r="H375" i="33"/>
  <c r="G375" i="33"/>
  <c r="M374" i="33"/>
  <c r="K374" i="33"/>
  <c r="L374" i="33" s="1"/>
  <c r="H374" i="33"/>
  <c r="I374" i="33" s="1"/>
  <c r="J374" i="33" s="1"/>
  <c r="G374" i="33"/>
  <c r="M373" i="33"/>
  <c r="L373" i="33"/>
  <c r="K373" i="33"/>
  <c r="H373" i="33"/>
  <c r="G373" i="33"/>
  <c r="M372" i="33"/>
  <c r="L372" i="33"/>
  <c r="K372" i="33"/>
  <c r="H372" i="33"/>
  <c r="I372" i="33" s="1"/>
  <c r="J372" i="33" s="1"/>
  <c r="G372" i="33"/>
  <c r="M371" i="33"/>
  <c r="L371" i="33"/>
  <c r="K371" i="33"/>
  <c r="H371" i="33"/>
  <c r="G371" i="33"/>
  <c r="K370" i="33"/>
  <c r="L370" i="33" s="1"/>
  <c r="M370" i="33" s="1"/>
  <c r="H370" i="33"/>
  <c r="I370" i="33" s="1"/>
  <c r="J370" i="33" s="1"/>
  <c r="G370" i="33"/>
  <c r="K369" i="33"/>
  <c r="L369" i="33" s="1"/>
  <c r="M369" i="33" s="1"/>
  <c r="J369" i="33"/>
  <c r="I369" i="33"/>
  <c r="H369" i="33"/>
  <c r="G369" i="33"/>
  <c r="L368" i="33"/>
  <c r="M368" i="33" s="1"/>
  <c r="K368" i="33"/>
  <c r="H368" i="33"/>
  <c r="G368" i="33"/>
  <c r="I368" i="33" s="1"/>
  <c r="J368" i="33" s="1"/>
  <c r="L367" i="33"/>
  <c r="M367" i="33" s="1"/>
  <c r="K367" i="33"/>
  <c r="H367" i="33"/>
  <c r="G367" i="33"/>
  <c r="M366" i="33"/>
  <c r="L366" i="33"/>
  <c r="K366" i="33"/>
  <c r="H366" i="33"/>
  <c r="I366" i="33" s="1"/>
  <c r="J366" i="33" s="1"/>
  <c r="G366" i="33"/>
  <c r="M365" i="33"/>
  <c r="K365" i="33"/>
  <c r="L365" i="33" s="1"/>
  <c r="H365" i="33"/>
  <c r="G365" i="33"/>
  <c r="I365" i="33" s="1"/>
  <c r="J365" i="33" s="1"/>
  <c r="K364" i="33"/>
  <c r="L364" i="33" s="1"/>
  <c r="M364" i="33" s="1"/>
  <c r="I364" i="33"/>
  <c r="J364" i="33" s="1"/>
  <c r="H364" i="33"/>
  <c r="G364" i="33"/>
  <c r="K363" i="33"/>
  <c r="L363" i="33" s="1"/>
  <c r="M363" i="33" s="1"/>
  <c r="I363" i="33"/>
  <c r="J363" i="33" s="1"/>
  <c r="H363" i="33"/>
  <c r="G363" i="33"/>
  <c r="K362" i="33"/>
  <c r="L362" i="33" s="1"/>
  <c r="M362" i="33" s="1"/>
  <c r="H362" i="33"/>
  <c r="G362" i="33"/>
  <c r="L361" i="33"/>
  <c r="M361" i="33" s="1"/>
  <c r="K361" i="33"/>
  <c r="H361" i="33"/>
  <c r="I361" i="33" s="1"/>
  <c r="J361" i="33" s="1"/>
  <c r="G361" i="33"/>
  <c r="L360" i="33"/>
  <c r="M360" i="33" s="1"/>
  <c r="K360" i="33"/>
  <c r="I360" i="33"/>
  <c r="J360" i="33" s="1"/>
  <c r="H360" i="33"/>
  <c r="G360" i="33"/>
  <c r="M359" i="33"/>
  <c r="L359" i="33"/>
  <c r="K359" i="33"/>
  <c r="I359" i="33"/>
  <c r="J359" i="33" s="1"/>
  <c r="H359" i="33"/>
  <c r="G359" i="33"/>
  <c r="K358" i="33"/>
  <c r="L358" i="33" s="1"/>
  <c r="M358" i="33" s="1"/>
  <c r="H358" i="33"/>
  <c r="I358" i="33" s="1"/>
  <c r="J358" i="33" s="1"/>
  <c r="G358" i="33"/>
  <c r="K357" i="33"/>
  <c r="L357" i="33" s="1"/>
  <c r="M357" i="33" s="1"/>
  <c r="J357" i="33"/>
  <c r="I357" i="33"/>
  <c r="H357" i="33"/>
  <c r="G357" i="33"/>
  <c r="K356" i="33"/>
  <c r="L356" i="33" s="1"/>
  <c r="M356" i="33" s="1"/>
  <c r="J356" i="33"/>
  <c r="H356" i="33"/>
  <c r="G356" i="33"/>
  <c r="I356" i="33" s="1"/>
  <c r="K355" i="33"/>
  <c r="L355" i="33" s="1"/>
  <c r="M355" i="33" s="1"/>
  <c r="H355" i="33"/>
  <c r="G355" i="33"/>
  <c r="M354" i="33"/>
  <c r="L354" i="33"/>
  <c r="K354" i="33"/>
  <c r="H354" i="33"/>
  <c r="I354" i="33" s="1"/>
  <c r="J354" i="33" s="1"/>
  <c r="G354" i="33"/>
  <c r="K353" i="33"/>
  <c r="L353" i="33" s="1"/>
  <c r="M353" i="33" s="1"/>
  <c r="H353" i="33"/>
  <c r="G353" i="33"/>
  <c r="I353" i="33" s="1"/>
  <c r="J353" i="33" s="1"/>
  <c r="K352" i="33"/>
  <c r="L352" i="33" s="1"/>
  <c r="M352" i="33" s="1"/>
  <c r="H352" i="33"/>
  <c r="I352" i="33" s="1"/>
  <c r="J352" i="33" s="1"/>
  <c r="G352" i="33"/>
  <c r="L351" i="33"/>
  <c r="M351" i="33" s="1"/>
  <c r="K351" i="33"/>
  <c r="I351" i="33"/>
  <c r="J351" i="33" s="1"/>
  <c r="H351" i="33"/>
  <c r="G351" i="33"/>
  <c r="M350" i="33"/>
  <c r="L350" i="33"/>
  <c r="K350" i="33"/>
  <c r="H350" i="33"/>
  <c r="I350" i="33" s="1"/>
  <c r="J350" i="33" s="1"/>
  <c r="G350" i="33"/>
  <c r="K349" i="33"/>
  <c r="L349" i="33" s="1"/>
  <c r="M349" i="33" s="1"/>
  <c r="H349" i="33"/>
  <c r="G349" i="33"/>
  <c r="L348" i="33"/>
  <c r="M348" i="33" s="1"/>
  <c r="K348" i="33"/>
  <c r="H348" i="33"/>
  <c r="I348" i="33" s="1"/>
  <c r="J348" i="33" s="1"/>
  <c r="G348" i="33"/>
  <c r="M347" i="33"/>
  <c r="L347" i="33"/>
  <c r="K347" i="33"/>
  <c r="H347" i="33"/>
  <c r="I347" i="33" s="1"/>
  <c r="J347" i="33" s="1"/>
  <c r="G347" i="33"/>
  <c r="K346" i="33"/>
  <c r="L346" i="33" s="1"/>
  <c r="M346" i="33" s="1"/>
  <c r="H346" i="33"/>
  <c r="I346" i="33" s="1"/>
  <c r="J346" i="33" s="1"/>
  <c r="G346" i="33"/>
  <c r="K345" i="33"/>
  <c r="L345" i="33" s="1"/>
  <c r="M345" i="33" s="1"/>
  <c r="I345" i="33"/>
  <c r="J345" i="33" s="1"/>
  <c r="H345" i="33"/>
  <c r="G345" i="33"/>
  <c r="L344" i="33"/>
  <c r="M344" i="33" s="1"/>
  <c r="K344" i="33"/>
  <c r="H344" i="33"/>
  <c r="G344" i="33"/>
  <c r="I344" i="33" s="1"/>
  <c r="J344" i="33" s="1"/>
  <c r="M343" i="33"/>
  <c r="L343" i="33"/>
  <c r="K343" i="33"/>
  <c r="H343" i="33"/>
  <c r="G343" i="33"/>
  <c r="M342" i="33"/>
  <c r="L342" i="33"/>
  <c r="K342" i="33"/>
  <c r="H342" i="33"/>
  <c r="G342" i="33"/>
  <c r="I342" i="33" s="1"/>
  <c r="J342" i="33" s="1"/>
  <c r="M341" i="33"/>
  <c r="K341" i="33"/>
  <c r="L341" i="33" s="1"/>
  <c r="J341" i="33"/>
  <c r="H341" i="33"/>
  <c r="I341" i="33" s="1"/>
  <c r="G341" i="33"/>
  <c r="K340" i="33"/>
  <c r="L340" i="33" s="1"/>
  <c r="M340" i="33" s="1"/>
  <c r="I340" i="33"/>
  <c r="J340" i="33" s="1"/>
  <c r="H340" i="33"/>
  <c r="G340" i="33"/>
  <c r="K339" i="33"/>
  <c r="L339" i="33" s="1"/>
  <c r="M339" i="33" s="1"/>
  <c r="J339" i="33"/>
  <c r="I339" i="33"/>
  <c r="H339" i="33"/>
  <c r="G339" i="33"/>
  <c r="M338" i="33"/>
  <c r="K338" i="33"/>
  <c r="L338" i="33" s="1"/>
  <c r="H338" i="33"/>
  <c r="G338" i="33"/>
  <c r="K337" i="33"/>
  <c r="L337" i="33" s="1"/>
  <c r="M337" i="33" s="1"/>
  <c r="H337" i="33"/>
  <c r="G337" i="33"/>
  <c r="M336" i="33"/>
  <c r="L336" i="33"/>
  <c r="K336" i="33"/>
  <c r="H336" i="33"/>
  <c r="G336" i="33"/>
  <c r="I336" i="33" s="1"/>
  <c r="J336" i="33" s="1"/>
  <c r="M335" i="33"/>
  <c r="L335" i="33"/>
  <c r="K335" i="33"/>
  <c r="H335" i="33"/>
  <c r="G335" i="33"/>
  <c r="K334" i="33"/>
  <c r="L334" i="33" s="1"/>
  <c r="M334" i="33" s="1"/>
  <c r="H334" i="33"/>
  <c r="I334" i="33" s="1"/>
  <c r="J334" i="33" s="1"/>
  <c r="G334" i="33"/>
  <c r="L333" i="33"/>
  <c r="M333" i="33" s="1"/>
  <c r="K333" i="33"/>
  <c r="H333" i="33"/>
  <c r="G333" i="33"/>
  <c r="I333" i="33" s="1"/>
  <c r="J333" i="33" s="1"/>
  <c r="L332" i="33"/>
  <c r="M332" i="33" s="1"/>
  <c r="K332" i="33"/>
  <c r="H332" i="33"/>
  <c r="G332" i="33"/>
  <c r="I332" i="33" s="1"/>
  <c r="J332" i="33" s="1"/>
  <c r="L331" i="33"/>
  <c r="M331" i="33" s="1"/>
  <c r="K331" i="33"/>
  <c r="H331" i="33"/>
  <c r="G331" i="33"/>
  <c r="L330" i="33"/>
  <c r="M330" i="33" s="1"/>
  <c r="K330" i="33"/>
  <c r="H330" i="33"/>
  <c r="G330" i="33"/>
  <c r="M329" i="33"/>
  <c r="K329" i="33"/>
  <c r="L329" i="33" s="1"/>
  <c r="H329" i="33"/>
  <c r="G329" i="33"/>
  <c r="K328" i="33"/>
  <c r="L328" i="33" s="1"/>
  <c r="M328" i="33" s="1"/>
  <c r="J328" i="33"/>
  <c r="I328" i="33"/>
  <c r="H328" i="33"/>
  <c r="G328" i="33"/>
  <c r="K327" i="33"/>
  <c r="L327" i="33" s="1"/>
  <c r="M327" i="33" s="1"/>
  <c r="I327" i="33"/>
  <c r="J327" i="33" s="1"/>
  <c r="H327" i="33"/>
  <c r="G327" i="33"/>
  <c r="L326" i="33"/>
  <c r="M326" i="33" s="1"/>
  <c r="K326" i="33"/>
  <c r="H326" i="33"/>
  <c r="G326" i="33"/>
  <c r="M325" i="33"/>
  <c r="L325" i="33"/>
  <c r="K325" i="33"/>
  <c r="H325" i="33"/>
  <c r="G325" i="33"/>
  <c r="M324" i="33"/>
  <c r="L324" i="33"/>
  <c r="K324" i="33"/>
  <c r="H324" i="33"/>
  <c r="G324" i="33"/>
  <c r="M323" i="33"/>
  <c r="L323" i="33"/>
  <c r="K323" i="33"/>
  <c r="I323" i="33"/>
  <c r="J323" i="33" s="1"/>
  <c r="H323" i="33"/>
  <c r="G323" i="33"/>
  <c r="L322" i="33"/>
  <c r="M322" i="33" s="1"/>
  <c r="K322" i="33"/>
  <c r="H322" i="33"/>
  <c r="I322" i="33" s="1"/>
  <c r="J322" i="33" s="1"/>
  <c r="G322" i="33"/>
  <c r="L321" i="33"/>
  <c r="M321" i="33" s="1"/>
  <c r="K321" i="33"/>
  <c r="I321" i="33"/>
  <c r="J321" i="33" s="1"/>
  <c r="H321" i="33"/>
  <c r="G321" i="33"/>
  <c r="M320" i="33"/>
  <c r="L320" i="33"/>
  <c r="K320" i="33"/>
  <c r="H320" i="33"/>
  <c r="G320" i="33"/>
  <c r="I320" i="33" s="1"/>
  <c r="J320" i="33" s="1"/>
  <c r="K319" i="33"/>
  <c r="L319" i="33" s="1"/>
  <c r="M319" i="33" s="1"/>
  <c r="H319" i="33"/>
  <c r="I319" i="33" s="1"/>
  <c r="J319" i="33" s="1"/>
  <c r="G319" i="33"/>
  <c r="M318" i="33"/>
  <c r="L318" i="33"/>
  <c r="K318" i="33"/>
  <c r="H318" i="33"/>
  <c r="G318" i="33"/>
  <c r="M317" i="33"/>
  <c r="K317" i="33"/>
  <c r="L317" i="33" s="1"/>
  <c r="H317" i="33"/>
  <c r="I317" i="33" s="1"/>
  <c r="J317" i="33" s="1"/>
  <c r="G317" i="33"/>
  <c r="K316" i="33"/>
  <c r="L316" i="33" s="1"/>
  <c r="M316" i="33" s="1"/>
  <c r="H316" i="33"/>
  <c r="I316" i="33" s="1"/>
  <c r="J316" i="33" s="1"/>
  <c r="G316" i="33"/>
  <c r="M315" i="33"/>
  <c r="L315" i="33"/>
  <c r="K315" i="33"/>
  <c r="I315" i="33"/>
  <c r="J315" i="33" s="1"/>
  <c r="H315" i="33"/>
  <c r="G315" i="33"/>
  <c r="M314" i="33"/>
  <c r="L314" i="33"/>
  <c r="K314" i="33"/>
  <c r="H314" i="33"/>
  <c r="I314" i="33" s="1"/>
  <c r="J314" i="33" s="1"/>
  <c r="G314" i="33"/>
  <c r="K313" i="33"/>
  <c r="L313" i="33" s="1"/>
  <c r="M313" i="33" s="1"/>
  <c r="H313" i="33"/>
  <c r="I313" i="33" s="1"/>
  <c r="J313" i="33" s="1"/>
  <c r="G313" i="33"/>
  <c r="L312" i="33"/>
  <c r="M312" i="33" s="1"/>
  <c r="K312" i="33"/>
  <c r="H312" i="33"/>
  <c r="I312" i="33" s="1"/>
  <c r="J312" i="33" s="1"/>
  <c r="G312" i="33"/>
  <c r="M311" i="33"/>
  <c r="L311" i="33"/>
  <c r="K311" i="33"/>
  <c r="J311" i="33"/>
  <c r="H311" i="33"/>
  <c r="G311" i="33"/>
  <c r="I311" i="33" s="1"/>
  <c r="L310" i="33"/>
  <c r="M310" i="33" s="1"/>
  <c r="K310" i="33"/>
  <c r="I310" i="33"/>
  <c r="J310" i="33" s="1"/>
  <c r="H310" i="33"/>
  <c r="G310" i="33"/>
  <c r="K309" i="33"/>
  <c r="L309" i="33" s="1"/>
  <c r="M309" i="33" s="1"/>
  <c r="I309" i="33"/>
  <c r="J309" i="33" s="1"/>
  <c r="H309" i="33"/>
  <c r="G309" i="33"/>
  <c r="K308" i="33"/>
  <c r="L308" i="33" s="1"/>
  <c r="M308" i="33" s="1"/>
  <c r="H308" i="33"/>
  <c r="G308" i="33"/>
  <c r="K307" i="33"/>
  <c r="L307" i="33" s="1"/>
  <c r="M307" i="33" s="1"/>
  <c r="H307" i="33"/>
  <c r="G307" i="33"/>
  <c r="I307" i="33" s="1"/>
  <c r="J307" i="33" s="1"/>
  <c r="M306" i="33"/>
  <c r="L306" i="33"/>
  <c r="K306" i="33"/>
  <c r="H306" i="33"/>
  <c r="I306" i="33" s="1"/>
  <c r="J306" i="33" s="1"/>
  <c r="G306" i="33"/>
  <c r="K305" i="33"/>
  <c r="L305" i="33" s="1"/>
  <c r="M305" i="33" s="1"/>
  <c r="H305" i="33"/>
  <c r="I305" i="33" s="1"/>
  <c r="J305" i="33" s="1"/>
  <c r="G305" i="33"/>
  <c r="K304" i="33"/>
  <c r="L304" i="33" s="1"/>
  <c r="M304" i="33" s="1"/>
  <c r="H304" i="33"/>
  <c r="G304" i="33"/>
  <c r="K303" i="33"/>
  <c r="L303" i="33" s="1"/>
  <c r="M303" i="33" s="1"/>
  <c r="J303" i="33"/>
  <c r="I303" i="33"/>
  <c r="H303" i="33"/>
  <c r="G303" i="33"/>
  <c r="K302" i="33"/>
  <c r="L302" i="33" s="1"/>
  <c r="M302" i="33" s="1"/>
  <c r="J302" i="33"/>
  <c r="I302" i="33"/>
  <c r="H302" i="33"/>
  <c r="G302" i="33"/>
  <c r="L301" i="33"/>
  <c r="M301" i="33" s="1"/>
  <c r="K301" i="33"/>
  <c r="H301" i="33"/>
  <c r="I301" i="33" s="1"/>
  <c r="J301" i="33" s="1"/>
  <c r="G301" i="33"/>
  <c r="K300" i="33"/>
  <c r="L300" i="33" s="1"/>
  <c r="M300" i="33" s="1"/>
  <c r="I300" i="33"/>
  <c r="J300" i="33" s="1"/>
  <c r="H300" i="33"/>
  <c r="G300" i="33"/>
  <c r="K299" i="33"/>
  <c r="L299" i="33" s="1"/>
  <c r="M299" i="33" s="1"/>
  <c r="I299" i="33"/>
  <c r="J299" i="33" s="1"/>
  <c r="H299" i="33"/>
  <c r="G299" i="33"/>
  <c r="L298" i="33"/>
  <c r="M298" i="33" s="1"/>
  <c r="K298" i="33"/>
  <c r="H298" i="33"/>
  <c r="I298" i="33" s="1"/>
  <c r="J298" i="33" s="1"/>
  <c r="G298" i="33"/>
  <c r="L297" i="33"/>
  <c r="M297" i="33" s="1"/>
  <c r="K297" i="33"/>
  <c r="H297" i="33"/>
  <c r="G297" i="33"/>
  <c r="I297" i="33" s="1"/>
  <c r="J297" i="33" s="1"/>
  <c r="M296" i="33"/>
  <c r="K296" i="33"/>
  <c r="L296" i="33" s="1"/>
  <c r="H296" i="33"/>
  <c r="G296" i="33"/>
  <c r="L295" i="33"/>
  <c r="M295" i="33" s="1"/>
  <c r="K295" i="33"/>
  <c r="H295" i="33"/>
  <c r="G295" i="33"/>
  <c r="L294" i="33"/>
  <c r="M294" i="33" s="1"/>
  <c r="K294" i="33"/>
  <c r="H294" i="33"/>
  <c r="G294" i="33"/>
  <c r="M293" i="33"/>
  <c r="L293" i="33"/>
  <c r="K293" i="33"/>
  <c r="H293" i="33"/>
  <c r="I293" i="33" s="1"/>
  <c r="J293" i="33" s="1"/>
  <c r="G293" i="33"/>
  <c r="K292" i="33"/>
  <c r="L292" i="33" s="1"/>
  <c r="M292" i="33" s="1"/>
  <c r="H292" i="33"/>
  <c r="G292" i="33"/>
  <c r="M291" i="33"/>
  <c r="L291" i="33"/>
  <c r="K291" i="33"/>
  <c r="I291" i="33"/>
  <c r="J291" i="33" s="1"/>
  <c r="H291" i="33"/>
  <c r="G291" i="33"/>
  <c r="K290" i="33"/>
  <c r="L290" i="33" s="1"/>
  <c r="M290" i="33" s="1"/>
  <c r="H290" i="33"/>
  <c r="I290" i="33" s="1"/>
  <c r="J290" i="33" s="1"/>
  <c r="G290" i="33"/>
  <c r="K289" i="33"/>
  <c r="L289" i="33" s="1"/>
  <c r="M289" i="33" s="1"/>
  <c r="H289" i="33"/>
  <c r="I289" i="33" s="1"/>
  <c r="J289" i="33" s="1"/>
  <c r="G289" i="33"/>
  <c r="M288" i="33"/>
  <c r="K288" i="33"/>
  <c r="L288" i="33" s="1"/>
  <c r="H288" i="33"/>
  <c r="I288" i="33" s="1"/>
  <c r="J288" i="33" s="1"/>
  <c r="G288" i="33"/>
  <c r="M287" i="33"/>
  <c r="K287" i="33"/>
  <c r="L287" i="33" s="1"/>
  <c r="H287" i="33"/>
  <c r="G287" i="33"/>
  <c r="K286" i="33"/>
  <c r="L286" i="33" s="1"/>
  <c r="M286" i="33" s="1"/>
  <c r="J286" i="33"/>
  <c r="I286" i="33"/>
  <c r="H286" i="33"/>
  <c r="G286" i="33"/>
  <c r="K285" i="33"/>
  <c r="L285" i="33" s="1"/>
  <c r="M285" i="33" s="1"/>
  <c r="H285" i="33"/>
  <c r="I285" i="33" s="1"/>
  <c r="J285" i="33" s="1"/>
  <c r="G285" i="33"/>
  <c r="L284" i="33"/>
  <c r="M284" i="33" s="1"/>
  <c r="K284" i="33"/>
  <c r="H284" i="33"/>
  <c r="I284" i="33" s="1"/>
  <c r="J284" i="33" s="1"/>
  <c r="G284" i="33"/>
  <c r="K283" i="33"/>
  <c r="L283" i="33" s="1"/>
  <c r="M283" i="33" s="1"/>
  <c r="I283" i="33"/>
  <c r="J283" i="33" s="1"/>
  <c r="H283" i="33"/>
  <c r="G283" i="33"/>
  <c r="L282" i="33"/>
  <c r="M282" i="33" s="1"/>
  <c r="K282" i="33"/>
  <c r="I282" i="33"/>
  <c r="J282" i="33" s="1"/>
  <c r="H282" i="33"/>
  <c r="G282" i="33"/>
  <c r="L281" i="33"/>
  <c r="M281" i="33" s="1"/>
  <c r="K281" i="33"/>
  <c r="H281" i="33"/>
  <c r="I281" i="33" s="1"/>
  <c r="J281" i="33" s="1"/>
  <c r="G281" i="33"/>
  <c r="K280" i="33"/>
  <c r="L280" i="33" s="1"/>
  <c r="M280" i="33" s="1"/>
  <c r="I280" i="33"/>
  <c r="J280" i="33" s="1"/>
  <c r="H280" i="33"/>
  <c r="G280" i="33"/>
  <c r="K279" i="33"/>
  <c r="L279" i="33" s="1"/>
  <c r="M279" i="33" s="1"/>
  <c r="J279" i="33"/>
  <c r="I279" i="33"/>
  <c r="H279" i="33"/>
  <c r="G279" i="33"/>
  <c r="K278" i="33"/>
  <c r="L278" i="33" s="1"/>
  <c r="M278" i="33" s="1"/>
  <c r="H278" i="33"/>
  <c r="G278" i="33"/>
  <c r="M277" i="33"/>
  <c r="L277" i="33"/>
  <c r="K277" i="33"/>
  <c r="H277" i="33"/>
  <c r="G277" i="33"/>
  <c r="L276" i="33"/>
  <c r="M276" i="33" s="1"/>
  <c r="K276" i="33"/>
  <c r="H276" i="33"/>
  <c r="G276" i="33"/>
  <c r="K275" i="33"/>
  <c r="L275" i="33" s="1"/>
  <c r="M275" i="33" s="1"/>
  <c r="H275" i="33"/>
  <c r="I275" i="33" s="1"/>
  <c r="J275" i="33" s="1"/>
  <c r="G275" i="33"/>
  <c r="M274" i="33"/>
  <c r="L274" i="33"/>
  <c r="K274" i="33"/>
  <c r="H274" i="33"/>
  <c r="I274" i="33" s="1"/>
  <c r="J274" i="33" s="1"/>
  <c r="G274" i="33"/>
  <c r="L273" i="33"/>
  <c r="M273" i="33" s="1"/>
  <c r="K273" i="33"/>
  <c r="H273" i="33"/>
  <c r="I273" i="33" s="1"/>
  <c r="J273" i="33" s="1"/>
  <c r="G273" i="33"/>
  <c r="M272" i="33"/>
  <c r="L272" i="33"/>
  <c r="K272" i="33"/>
  <c r="H272" i="33"/>
  <c r="I272" i="33" s="1"/>
  <c r="J272" i="33" s="1"/>
  <c r="G272" i="33"/>
  <c r="K271" i="33"/>
  <c r="L271" i="33" s="1"/>
  <c r="M271" i="33" s="1"/>
  <c r="H271" i="33"/>
  <c r="I271" i="33" s="1"/>
  <c r="J271" i="33" s="1"/>
  <c r="G271" i="33"/>
  <c r="M270" i="33"/>
  <c r="L270" i="33"/>
  <c r="K270" i="33"/>
  <c r="I270" i="33"/>
  <c r="J270" i="33" s="1"/>
  <c r="H270" i="33"/>
  <c r="G270" i="33"/>
  <c r="K269" i="33"/>
  <c r="L269" i="33" s="1"/>
  <c r="M269" i="33" s="1"/>
  <c r="J269" i="33"/>
  <c r="I269" i="33"/>
  <c r="H269" i="33"/>
  <c r="G269" i="33"/>
  <c r="K268" i="33"/>
  <c r="L268" i="33" s="1"/>
  <c r="M268" i="33" s="1"/>
  <c r="I268" i="33"/>
  <c r="J268" i="33" s="1"/>
  <c r="H268" i="33"/>
  <c r="G268" i="33"/>
  <c r="K267" i="33"/>
  <c r="L267" i="33" s="1"/>
  <c r="M267" i="33" s="1"/>
  <c r="J267" i="33"/>
  <c r="I267" i="33"/>
  <c r="H267" i="33"/>
  <c r="G267" i="33"/>
  <c r="K266" i="33"/>
  <c r="L266" i="33" s="1"/>
  <c r="M266" i="33" s="1"/>
  <c r="I266" i="33"/>
  <c r="J266" i="33" s="1"/>
  <c r="H266" i="33"/>
  <c r="G266" i="33"/>
  <c r="K265" i="33"/>
  <c r="L265" i="33" s="1"/>
  <c r="M265" i="33" s="1"/>
  <c r="H265" i="33"/>
  <c r="I265" i="33" s="1"/>
  <c r="J265" i="33" s="1"/>
  <c r="G265" i="33"/>
  <c r="K264" i="33"/>
  <c r="L264" i="33" s="1"/>
  <c r="M264" i="33" s="1"/>
  <c r="J264" i="33"/>
  <c r="I264" i="33"/>
  <c r="H264" i="33"/>
  <c r="G264" i="33"/>
  <c r="K263" i="33"/>
  <c r="L263" i="33" s="1"/>
  <c r="M263" i="33" s="1"/>
  <c r="J263" i="33"/>
  <c r="I263" i="33"/>
  <c r="H263" i="33"/>
  <c r="G263" i="33"/>
  <c r="K262" i="33"/>
  <c r="L262" i="33" s="1"/>
  <c r="M262" i="33" s="1"/>
  <c r="J262" i="33"/>
  <c r="H262" i="33"/>
  <c r="I262" i="33" s="1"/>
  <c r="G262" i="33"/>
  <c r="K261" i="33"/>
  <c r="L261" i="33" s="1"/>
  <c r="M261" i="33" s="1"/>
  <c r="J261" i="33"/>
  <c r="H261" i="33"/>
  <c r="G261" i="33"/>
  <c r="I261" i="33" s="1"/>
  <c r="M260" i="33"/>
  <c r="L260" i="33"/>
  <c r="K260" i="33"/>
  <c r="H260" i="33"/>
  <c r="G260" i="33"/>
  <c r="K259" i="33"/>
  <c r="L259" i="33" s="1"/>
  <c r="M259" i="33" s="1"/>
  <c r="H259" i="33"/>
  <c r="G259" i="33"/>
  <c r="M258" i="33"/>
  <c r="L258" i="33"/>
  <c r="K258" i="33"/>
  <c r="H258" i="33"/>
  <c r="G258" i="33"/>
  <c r="I258" i="33" s="1"/>
  <c r="J258" i="33" s="1"/>
  <c r="M257" i="33"/>
  <c r="L257" i="33"/>
  <c r="K257" i="33"/>
  <c r="H257" i="33"/>
  <c r="I257" i="33" s="1"/>
  <c r="J257" i="33" s="1"/>
  <c r="G257" i="33"/>
  <c r="K256" i="33"/>
  <c r="L256" i="33" s="1"/>
  <c r="M256" i="33" s="1"/>
  <c r="I256" i="33"/>
  <c r="J256" i="33" s="1"/>
  <c r="H256" i="33"/>
  <c r="G256" i="33"/>
  <c r="K255" i="33"/>
  <c r="L255" i="33" s="1"/>
  <c r="M255" i="33" s="1"/>
  <c r="J255" i="33"/>
  <c r="I255" i="33"/>
  <c r="H255" i="33"/>
  <c r="G255" i="33"/>
  <c r="L254" i="33"/>
  <c r="M254" i="33" s="1"/>
  <c r="K254" i="33"/>
  <c r="H254" i="33"/>
  <c r="G254" i="33"/>
  <c r="I254" i="33" s="1"/>
  <c r="J254" i="33" s="1"/>
  <c r="K253" i="33"/>
  <c r="L253" i="33" s="1"/>
  <c r="M253" i="33" s="1"/>
  <c r="H253" i="33"/>
  <c r="I253" i="33" s="1"/>
  <c r="J253" i="33" s="1"/>
  <c r="G253" i="33"/>
  <c r="L252" i="33"/>
  <c r="M252" i="33" s="1"/>
  <c r="K252" i="33"/>
  <c r="H252" i="33"/>
  <c r="I252" i="33" s="1"/>
  <c r="J252" i="33" s="1"/>
  <c r="G252" i="33"/>
  <c r="M251" i="33"/>
  <c r="K251" i="33"/>
  <c r="L251" i="33" s="1"/>
  <c r="H251" i="33"/>
  <c r="I251" i="33" s="1"/>
  <c r="J251" i="33" s="1"/>
  <c r="G251" i="33"/>
  <c r="K250" i="33"/>
  <c r="L250" i="33" s="1"/>
  <c r="M250" i="33" s="1"/>
  <c r="H250" i="33"/>
  <c r="I250" i="33" s="1"/>
  <c r="J250" i="33" s="1"/>
  <c r="G250" i="33"/>
  <c r="K249" i="33"/>
  <c r="L249" i="33" s="1"/>
  <c r="M249" i="33" s="1"/>
  <c r="J249" i="33"/>
  <c r="I249" i="33"/>
  <c r="H249" i="33"/>
  <c r="G249" i="33"/>
  <c r="L248" i="33"/>
  <c r="M248" i="33" s="1"/>
  <c r="K248" i="33"/>
  <c r="H248" i="33"/>
  <c r="G248" i="33"/>
  <c r="K247" i="33"/>
  <c r="L247" i="33" s="1"/>
  <c r="M247" i="33" s="1"/>
  <c r="H247" i="33"/>
  <c r="I247" i="33" s="1"/>
  <c r="J247" i="33" s="1"/>
  <c r="G247" i="33"/>
  <c r="L246" i="33"/>
  <c r="M246" i="33" s="1"/>
  <c r="K246" i="33"/>
  <c r="H246" i="33"/>
  <c r="I246" i="33" s="1"/>
  <c r="J246" i="33" s="1"/>
  <c r="G246" i="33"/>
  <c r="M245" i="33"/>
  <c r="L245" i="33"/>
  <c r="K245" i="33"/>
  <c r="I245" i="33"/>
  <c r="J245" i="33" s="1"/>
  <c r="H245" i="33"/>
  <c r="G245" i="33"/>
  <c r="K244" i="33"/>
  <c r="L244" i="33" s="1"/>
  <c r="M244" i="33" s="1"/>
  <c r="J244" i="33"/>
  <c r="I244" i="33"/>
  <c r="H244" i="33"/>
  <c r="G244" i="33"/>
  <c r="K243" i="33"/>
  <c r="L243" i="33" s="1"/>
  <c r="M243" i="33" s="1"/>
  <c r="I243" i="33"/>
  <c r="J243" i="33" s="1"/>
  <c r="H243" i="33"/>
  <c r="G243" i="33"/>
  <c r="K242" i="33"/>
  <c r="L242" i="33" s="1"/>
  <c r="M242" i="33" s="1"/>
  <c r="J242" i="33"/>
  <c r="H242" i="33"/>
  <c r="G242" i="33"/>
  <c r="I242" i="33" s="1"/>
  <c r="K241" i="33"/>
  <c r="L241" i="33" s="1"/>
  <c r="M241" i="33" s="1"/>
  <c r="H241" i="33"/>
  <c r="I241" i="33" s="1"/>
  <c r="J241" i="33" s="1"/>
  <c r="G241" i="33"/>
  <c r="M240" i="33"/>
  <c r="L240" i="33"/>
  <c r="K240" i="33"/>
  <c r="H240" i="33"/>
  <c r="I240" i="33" s="1"/>
  <c r="J240" i="33" s="1"/>
  <c r="G240" i="33"/>
  <c r="M239" i="33"/>
  <c r="K239" i="33"/>
  <c r="L239" i="33" s="1"/>
  <c r="H239" i="33"/>
  <c r="G239" i="33"/>
  <c r="K238" i="33"/>
  <c r="L238" i="33" s="1"/>
  <c r="M238" i="33" s="1"/>
  <c r="J238" i="33"/>
  <c r="I238" i="33"/>
  <c r="H238" i="33"/>
  <c r="G238" i="33"/>
  <c r="L237" i="33"/>
  <c r="M237" i="33" s="1"/>
  <c r="K237" i="33"/>
  <c r="I237" i="33"/>
  <c r="J237" i="33" s="1"/>
  <c r="H237" i="33"/>
  <c r="G237" i="33"/>
  <c r="L236" i="33"/>
  <c r="M236" i="33" s="1"/>
  <c r="K236" i="33"/>
  <c r="J236" i="33"/>
  <c r="H236" i="33"/>
  <c r="I236" i="33" s="1"/>
  <c r="G236" i="33"/>
  <c r="M235" i="33"/>
  <c r="L235" i="33"/>
  <c r="K235" i="33"/>
  <c r="H235" i="33"/>
  <c r="G235" i="33"/>
  <c r="L234" i="33"/>
  <c r="M234" i="33" s="1"/>
  <c r="K234" i="33"/>
  <c r="H234" i="33"/>
  <c r="I234" i="33" s="1"/>
  <c r="J234" i="33" s="1"/>
  <c r="G234" i="33"/>
  <c r="M233" i="33"/>
  <c r="L233" i="33"/>
  <c r="K233" i="33"/>
  <c r="I233" i="33"/>
  <c r="J233" i="33" s="1"/>
  <c r="H233" i="33"/>
  <c r="G233" i="33"/>
  <c r="K232" i="33"/>
  <c r="L232" i="33" s="1"/>
  <c r="M232" i="33" s="1"/>
  <c r="J232" i="33"/>
  <c r="I232" i="33"/>
  <c r="H232" i="33"/>
  <c r="G232" i="33"/>
  <c r="K231" i="33"/>
  <c r="L231" i="33" s="1"/>
  <c r="M231" i="33" s="1"/>
  <c r="I231" i="33"/>
  <c r="J231" i="33" s="1"/>
  <c r="H231" i="33"/>
  <c r="G231" i="33"/>
  <c r="K230" i="33"/>
  <c r="L230" i="33" s="1"/>
  <c r="M230" i="33" s="1"/>
  <c r="J230" i="33"/>
  <c r="H230" i="33"/>
  <c r="G230" i="33"/>
  <c r="I230" i="33" s="1"/>
  <c r="M229" i="33"/>
  <c r="L229" i="33"/>
  <c r="K229" i="33"/>
  <c r="H229" i="33"/>
  <c r="I229" i="33" s="1"/>
  <c r="J229" i="33" s="1"/>
  <c r="G229" i="33"/>
  <c r="M228" i="33"/>
  <c r="L228" i="33"/>
  <c r="K228" i="33"/>
  <c r="H228" i="33"/>
  <c r="G228" i="33"/>
  <c r="M227" i="33"/>
  <c r="K227" i="33"/>
  <c r="L227" i="33" s="1"/>
  <c r="J227" i="33"/>
  <c r="H227" i="33"/>
  <c r="G227" i="33"/>
  <c r="I227" i="33" s="1"/>
  <c r="K226" i="33"/>
  <c r="L226" i="33" s="1"/>
  <c r="M226" i="33" s="1"/>
  <c r="H226" i="33"/>
  <c r="I226" i="33" s="1"/>
  <c r="J226" i="33" s="1"/>
  <c r="G226" i="33"/>
  <c r="L225" i="33"/>
  <c r="M225" i="33" s="1"/>
  <c r="K225" i="33"/>
  <c r="I225" i="33"/>
  <c r="J225" i="33" s="1"/>
  <c r="H225" i="33"/>
  <c r="G225" i="33"/>
  <c r="L224" i="33"/>
  <c r="M224" i="33" s="1"/>
  <c r="K224" i="33"/>
  <c r="H224" i="33"/>
  <c r="G224" i="33"/>
  <c r="K223" i="33"/>
  <c r="L223" i="33" s="1"/>
  <c r="M223" i="33" s="1"/>
  <c r="H223" i="33"/>
  <c r="G223" i="33"/>
  <c r="M222" i="33"/>
  <c r="L222" i="33"/>
  <c r="K222" i="33"/>
  <c r="I222" i="33"/>
  <c r="J222" i="33" s="1"/>
  <c r="H222" i="33"/>
  <c r="G222" i="33"/>
  <c r="M221" i="33"/>
  <c r="L221" i="33"/>
  <c r="K221" i="33"/>
  <c r="H221" i="33"/>
  <c r="G221" i="33"/>
  <c r="I221" i="33" s="1"/>
  <c r="J221" i="33" s="1"/>
  <c r="K220" i="33"/>
  <c r="L220" i="33" s="1"/>
  <c r="M220" i="33" s="1"/>
  <c r="I220" i="33"/>
  <c r="J220" i="33" s="1"/>
  <c r="H220" i="33"/>
  <c r="G220" i="33"/>
  <c r="K219" i="33"/>
  <c r="L219" i="33" s="1"/>
  <c r="M219" i="33" s="1"/>
  <c r="I219" i="33"/>
  <c r="J219" i="33" s="1"/>
  <c r="H219" i="33"/>
  <c r="G219" i="33"/>
  <c r="L218" i="33"/>
  <c r="M218" i="33" s="1"/>
  <c r="K218" i="33"/>
  <c r="H218" i="33"/>
  <c r="G218" i="33"/>
  <c r="I218" i="33" s="1"/>
  <c r="J218" i="33" s="1"/>
  <c r="K217" i="33"/>
  <c r="L217" i="33" s="1"/>
  <c r="M217" i="33" s="1"/>
  <c r="H217" i="33"/>
  <c r="G217" i="33"/>
  <c r="M216" i="33"/>
  <c r="L216" i="33"/>
  <c r="K216" i="33"/>
  <c r="H216" i="33"/>
  <c r="I216" i="33" s="1"/>
  <c r="J216" i="33" s="1"/>
  <c r="G216" i="33"/>
  <c r="K215" i="33"/>
  <c r="L215" i="33" s="1"/>
  <c r="M215" i="33" s="1"/>
  <c r="H215" i="33"/>
  <c r="I215" i="33" s="1"/>
  <c r="J215" i="33" s="1"/>
  <c r="G215" i="33"/>
  <c r="K214" i="33"/>
  <c r="L214" i="33" s="1"/>
  <c r="M214" i="33" s="1"/>
  <c r="J214" i="33"/>
  <c r="H214" i="33"/>
  <c r="I214" i="33" s="1"/>
  <c r="G214" i="33"/>
  <c r="K213" i="33"/>
  <c r="L213" i="33" s="1"/>
  <c r="M213" i="33" s="1"/>
  <c r="J213" i="33"/>
  <c r="I213" i="33"/>
  <c r="H213" i="33"/>
  <c r="G213" i="33"/>
  <c r="K212" i="33"/>
  <c r="L212" i="33" s="1"/>
  <c r="M212" i="33" s="1"/>
  <c r="H212" i="33"/>
  <c r="G212" i="33"/>
  <c r="K211" i="33"/>
  <c r="L211" i="33" s="1"/>
  <c r="M211" i="33" s="1"/>
  <c r="H211" i="33"/>
  <c r="I211" i="33" s="1"/>
  <c r="J211" i="33" s="1"/>
  <c r="G211" i="33"/>
  <c r="L210" i="33"/>
  <c r="M210" i="33" s="1"/>
  <c r="K210" i="33"/>
  <c r="I210" i="33"/>
  <c r="J210" i="33" s="1"/>
  <c r="H210" i="33"/>
  <c r="G210" i="33"/>
  <c r="M209" i="33"/>
  <c r="L209" i="33"/>
  <c r="K209" i="33"/>
  <c r="I209" i="33"/>
  <c r="J209" i="33" s="1"/>
  <c r="H209" i="33"/>
  <c r="G209" i="33"/>
  <c r="K208" i="33"/>
  <c r="L208" i="33" s="1"/>
  <c r="M208" i="33" s="1"/>
  <c r="H208" i="33"/>
  <c r="I208" i="33" s="1"/>
  <c r="J208" i="33" s="1"/>
  <c r="G208" i="33"/>
  <c r="K207" i="33"/>
  <c r="L207" i="33" s="1"/>
  <c r="M207" i="33" s="1"/>
  <c r="J207" i="33"/>
  <c r="I207" i="33"/>
  <c r="H207" i="33"/>
  <c r="G207" i="33"/>
  <c r="M206" i="33"/>
  <c r="L206" i="33"/>
  <c r="K206" i="33"/>
  <c r="H206" i="33"/>
  <c r="G206" i="33"/>
  <c r="I206" i="33" s="1"/>
  <c r="J206" i="33" s="1"/>
  <c r="M205" i="33"/>
  <c r="K205" i="33"/>
  <c r="L205" i="33" s="1"/>
  <c r="H205" i="33"/>
  <c r="I205" i="33" s="1"/>
  <c r="J205" i="33" s="1"/>
  <c r="G205" i="33"/>
  <c r="M204" i="33"/>
  <c r="L204" i="33"/>
  <c r="K204" i="33"/>
  <c r="H204" i="33"/>
  <c r="G204" i="33"/>
  <c r="K203" i="33"/>
  <c r="L203" i="33" s="1"/>
  <c r="M203" i="33" s="1"/>
  <c r="H203" i="33"/>
  <c r="I203" i="33" s="1"/>
  <c r="J203" i="33" s="1"/>
  <c r="G203" i="33"/>
  <c r="K202" i="33"/>
  <c r="L202" i="33" s="1"/>
  <c r="M202" i="33" s="1"/>
  <c r="J202" i="33"/>
  <c r="I202" i="33"/>
  <c r="H202" i="33"/>
  <c r="G202" i="33"/>
  <c r="K201" i="33"/>
  <c r="L201" i="33" s="1"/>
  <c r="M201" i="33" s="1"/>
  <c r="I201" i="33"/>
  <c r="J201" i="33" s="1"/>
  <c r="H201" i="33"/>
  <c r="G201" i="33"/>
  <c r="L200" i="33"/>
  <c r="M200" i="33" s="1"/>
  <c r="K200" i="33"/>
  <c r="J200" i="33"/>
  <c r="H200" i="33"/>
  <c r="I200" i="33" s="1"/>
  <c r="G200" i="33"/>
  <c r="K199" i="33"/>
  <c r="L199" i="33" s="1"/>
  <c r="M199" i="33" s="1"/>
  <c r="H199" i="33"/>
  <c r="G199" i="33"/>
  <c r="L198" i="33"/>
  <c r="M198" i="33" s="1"/>
  <c r="K198" i="33"/>
  <c r="H198" i="33"/>
  <c r="I198" i="33" s="1"/>
  <c r="J198" i="33" s="1"/>
  <c r="G198" i="33"/>
  <c r="M197" i="33"/>
  <c r="L197" i="33"/>
  <c r="K197" i="33"/>
  <c r="H197" i="33"/>
  <c r="I197" i="33" s="1"/>
  <c r="J197" i="33" s="1"/>
  <c r="G197" i="33"/>
  <c r="K196" i="33"/>
  <c r="L196" i="33" s="1"/>
  <c r="M196" i="33" s="1"/>
  <c r="J196" i="33"/>
  <c r="I196" i="33"/>
  <c r="H196" i="33"/>
  <c r="G196" i="33"/>
  <c r="K195" i="33"/>
  <c r="L195" i="33" s="1"/>
  <c r="M195" i="33" s="1"/>
  <c r="J195" i="33"/>
  <c r="I195" i="33"/>
  <c r="H195" i="33"/>
  <c r="G195" i="33"/>
  <c r="M194" i="33"/>
  <c r="L194" i="33"/>
  <c r="K194" i="33"/>
  <c r="J194" i="33"/>
  <c r="H194" i="33"/>
  <c r="G194" i="33"/>
  <c r="I194" i="33" s="1"/>
  <c r="L193" i="33"/>
  <c r="M193" i="33" s="1"/>
  <c r="K193" i="33"/>
  <c r="H193" i="33"/>
  <c r="G193" i="33"/>
  <c r="L192" i="33"/>
  <c r="M192" i="33" s="1"/>
  <c r="K192" i="33"/>
  <c r="H192" i="33"/>
  <c r="I192" i="33" s="1"/>
  <c r="J192" i="33" s="1"/>
  <c r="G192" i="33"/>
  <c r="K191" i="33"/>
  <c r="L191" i="33" s="1"/>
  <c r="M191" i="33" s="1"/>
  <c r="J191" i="33"/>
  <c r="I191" i="33"/>
  <c r="H191" i="33"/>
  <c r="G191" i="33"/>
  <c r="K190" i="33"/>
  <c r="L190" i="33" s="1"/>
  <c r="M190" i="33" s="1"/>
  <c r="I190" i="33"/>
  <c r="J190" i="33" s="1"/>
  <c r="H190" i="33"/>
  <c r="G190" i="33"/>
  <c r="L189" i="33"/>
  <c r="M189" i="33" s="1"/>
  <c r="K189" i="33"/>
  <c r="I189" i="33"/>
  <c r="J189" i="33" s="1"/>
  <c r="H189" i="33"/>
  <c r="G189" i="33"/>
  <c r="K188" i="33"/>
  <c r="L188" i="33" s="1"/>
  <c r="M188" i="33" s="1"/>
  <c r="H188" i="33"/>
  <c r="G188" i="33"/>
  <c r="K187" i="33"/>
  <c r="L187" i="33" s="1"/>
  <c r="M187" i="33" s="1"/>
  <c r="H187" i="33"/>
  <c r="I187" i="33" s="1"/>
  <c r="J187" i="33" s="1"/>
  <c r="G187" i="33"/>
  <c r="L186" i="33"/>
  <c r="M186" i="33" s="1"/>
  <c r="K186" i="33"/>
  <c r="H186" i="33"/>
  <c r="I186" i="33" s="1"/>
  <c r="J186" i="33" s="1"/>
  <c r="G186" i="33"/>
  <c r="M185" i="33"/>
  <c r="L185" i="33"/>
  <c r="K185" i="33"/>
  <c r="I185" i="33"/>
  <c r="J185" i="33" s="1"/>
  <c r="H185" i="33"/>
  <c r="G185" i="33"/>
  <c r="K184" i="33"/>
  <c r="L184" i="33" s="1"/>
  <c r="M184" i="33" s="1"/>
  <c r="I184" i="33"/>
  <c r="J184" i="33" s="1"/>
  <c r="H184" i="33"/>
  <c r="G184" i="33"/>
  <c r="L183" i="33"/>
  <c r="M183" i="33" s="1"/>
  <c r="K183" i="33"/>
  <c r="I183" i="33"/>
  <c r="J183" i="33" s="1"/>
  <c r="H183" i="33"/>
  <c r="G183" i="33"/>
  <c r="K182" i="33"/>
  <c r="L182" i="33" s="1"/>
  <c r="M182" i="33" s="1"/>
  <c r="I182" i="33"/>
  <c r="J182" i="33" s="1"/>
  <c r="H182" i="33"/>
  <c r="G182" i="33"/>
  <c r="K181" i="33"/>
  <c r="L181" i="33" s="1"/>
  <c r="M181" i="33" s="1"/>
  <c r="H181" i="33"/>
  <c r="I181" i="33" s="1"/>
  <c r="J181" i="33" s="1"/>
  <c r="G181" i="33"/>
  <c r="K180" i="33"/>
  <c r="L180" i="33" s="1"/>
  <c r="M180" i="33" s="1"/>
  <c r="H180" i="33"/>
  <c r="I180" i="33" s="1"/>
  <c r="J180" i="33" s="1"/>
  <c r="G180" i="33"/>
  <c r="M179" i="33"/>
  <c r="K179" i="33"/>
  <c r="L179" i="33" s="1"/>
  <c r="H179" i="33"/>
  <c r="I179" i="33" s="1"/>
  <c r="J179" i="33" s="1"/>
  <c r="G179" i="33"/>
  <c r="K178" i="33"/>
  <c r="L178" i="33" s="1"/>
  <c r="M178" i="33" s="1"/>
  <c r="H178" i="33"/>
  <c r="I178" i="33" s="1"/>
  <c r="J178" i="33" s="1"/>
  <c r="G178" i="33"/>
  <c r="L177" i="33"/>
  <c r="M177" i="33" s="1"/>
  <c r="K177" i="33"/>
  <c r="H177" i="33"/>
  <c r="I177" i="33" s="1"/>
  <c r="J177" i="33" s="1"/>
  <c r="G177" i="33"/>
  <c r="K176" i="33"/>
  <c r="L176" i="33" s="1"/>
  <c r="M176" i="33" s="1"/>
  <c r="H176" i="33"/>
  <c r="I176" i="33" s="1"/>
  <c r="J176" i="33" s="1"/>
  <c r="G176" i="33"/>
  <c r="M175" i="33"/>
  <c r="L175" i="33"/>
  <c r="K175" i="33"/>
  <c r="H175" i="33"/>
  <c r="I175" i="33" s="1"/>
  <c r="J175" i="33" s="1"/>
  <c r="G175" i="33"/>
  <c r="L174" i="33"/>
  <c r="M174" i="33" s="1"/>
  <c r="K174" i="33"/>
  <c r="I174" i="33"/>
  <c r="J174" i="33" s="1"/>
  <c r="H174" i="33"/>
  <c r="G174" i="33"/>
  <c r="M173" i="33"/>
  <c r="L173" i="33"/>
  <c r="K173" i="33"/>
  <c r="I173" i="33"/>
  <c r="J173" i="33" s="1"/>
  <c r="H173" i="33"/>
  <c r="G173" i="33"/>
  <c r="K172" i="33"/>
  <c r="L172" i="33" s="1"/>
  <c r="M172" i="33" s="1"/>
  <c r="H172" i="33"/>
  <c r="I172" i="33" s="1"/>
  <c r="J172" i="33" s="1"/>
  <c r="G172" i="33"/>
  <c r="L171" i="33"/>
  <c r="M171" i="33" s="1"/>
  <c r="K171" i="33"/>
  <c r="I171" i="33"/>
  <c r="J171" i="33" s="1"/>
  <c r="H171" i="33"/>
  <c r="G171" i="33"/>
  <c r="K170" i="33"/>
  <c r="L170" i="33" s="1"/>
  <c r="M170" i="33" s="1"/>
  <c r="I170" i="33"/>
  <c r="J170" i="33" s="1"/>
  <c r="H170" i="33"/>
  <c r="G170" i="33"/>
  <c r="K169" i="33"/>
  <c r="L169" i="33" s="1"/>
  <c r="M169" i="33" s="1"/>
  <c r="H169" i="33"/>
  <c r="I169" i="33" s="1"/>
  <c r="J169" i="33" s="1"/>
  <c r="G169" i="33"/>
  <c r="K168" i="33"/>
  <c r="L168" i="33" s="1"/>
  <c r="M168" i="33" s="1"/>
  <c r="I168" i="33"/>
  <c r="J168" i="33" s="1"/>
  <c r="H168" i="33"/>
  <c r="G168" i="33"/>
  <c r="M167" i="33"/>
  <c r="K167" i="33"/>
  <c r="L167" i="33" s="1"/>
  <c r="H167" i="33"/>
  <c r="I167" i="33" s="1"/>
  <c r="J167" i="33" s="1"/>
  <c r="G167" i="33"/>
  <c r="K166" i="33"/>
  <c r="L166" i="33" s="1"/>
  <c r="M166" i="33" s="1"/>
  <c r="I166" i="33"/>
  <c r="J166" i="33" s="1"/>
  <c r="H166" i="33"/>
  <c r="G166" i="33"/>
  <c r="L165" i="33"/>
  <c r="M165" i="33" s="1"/>
  <c r="K165" i="33"/>
  <c r="H165" i="33"/>
  <c r="I165" i="33" s="1"/>
  <c r="J165" i="33" s="1"/>
  <c r="G165" i="33"/>
  <c r="K164" i="33"/>
  <c r="L164" i="33" s="1"/>
  <c r="M164" i="33" s="1"/>
  <c r="H164" i="33"/>
  <c r="I164" i="33" s="1"/>
  <c r="J164" i="33" s="1"/>
  <c r="G164" i="33"/>
  <c r="M163" i="33"/>
  <c r="L163" i="33"/>
  <c r="K163" i="33"/>
  <c r="H163" i="33"/>
  <c r="I163" i="33" s="1"/>
  <c r="J163" i="33" s="1"/>
  <c r="G163" i="33"/>
  <c r="L162" i="33"/>
  <c r="M162" i="33" s="1"/>
  <c r="K162" i="33"/>
  <c r="H162" i="33"/>
  <c r="G162" i="33"/>
  <c r="I162" i="33" s="1"/>
  <c r="J162" i="33" s="1"/>
  <c r="M161" i="33"/>
  <c r="L161" i="33"/>
  <c r="K161" i="33"/>
  <c r="J161" i="33"/>
  <c r="I161" i="33"/>
  <c r="H161" i="33"/>
  <c r="G161" i="33"/>
  <c r="K160" i="33"/>
  <c r="L160" i="33" s="1"/>
  <c r="M160" i="33" s="1"/>
  <c r="J160" i="33"/>
  <c r="H160" i="33"/>
  <c r="I160" i="33" s="1"/>
  <c r="G160" i="33"/>
  <c r="K159" i="33"/>
  <c r="L159" i="33" s="1"/>
  <c r="M159" i="33" s="1"/>
  <c r="J159" i="33"/>
  <c r="I159" i="33"/>
  <c r="H159" i="33"/>
  <c r="G159" i="33"/>
  <c r="K158" i="33"/>
  <c r="L158" i="33" s="1"/>
  <c r="M158" i="33" s="1"/>
  <c r="I158" i="33"/>
  <c r="J158" i="33" s="1"/>
  <c r="H158" i="33"/>
  <c r="G158" i="33"/>
  <c r="L157" i="33"/>
  <c r="M157" i="33" s="1"/>
  <c r="K157" i="33"/>
  <c r="H157" i="33"/>
  <c r="I157" i="33" s="1"/>
  <c r="J157" i="33" s="1"/>
  <c r="G157" i="33"/>
  <c r="L156" i="33"/>
  <c r="M156" i="33" s="1"/>
  <c r="K156" i="33"/>
  <c r="I156" i="33"/>
  <c r="J156" i="33" s="1"/>
  <c r="H156" i="33"/>
  <c r="G156" i="33"/>
  <c r="K155" i="33"/>
  <c r="L155" i="33" s="1"/>
  <c r="M155" i="33" s="1"/>
  <c r="H155" i="33"/>
  <c r="I155" i="33" s="1"/>
  <c r="J155" i="33" s="1"/>
  <c r="G155" i="33"/>
  <c r="K154" i="33"/>
  <c r="L154" i="33" s="1"/>
  <c r="M154" i="33" s="1"/>
  <c r="I154" i="33"/>
  <c r="J154" i="33" s="1"/>
  <c r="H154" i="33"/>
  <c r="G154" i="33"/>
  <c r="L153" i="33"/>
  <c r="M153" i="33" s="1"/>
  <c r="K153" i="33"/>
  <c r="H153" i="33"/>
  <c r="I153" i="33" s="1"/>
  <c r="J153" i="33" s="1"/>
  <c r="G153" i="33"/>
  <c r="M152" i="33"/>
  <c r="K152" i="33"/>
  <c r="L152" i="33" s="1"/>
  <c r="H152" i="33"/>
  <c r="G152" i="33"/>
  <c r="M151" i="33"/>
  <c r="L151" i="33"/>
  <c r="K151" i="33"/>
  <c r="H151" i="33"/>
  <c r="G151" i="33"/>
  <c r="M150" i="33"/>
  <c r="L150" i="33"/>
  <c r="K150" i="33"/>
  <c r="H150" i="33"/>
  <c r="I150" i="33" s="1"/>
  <c r="J150" i="33" s="1"/>
  <c r="G150" i="33"/>
  <c r="M149" i="33"/>
  <c r="L149" i="33"/>
  <c r="K149" i="33"/>
  <c r="I149" i="33"/>
  <c r="J149" i="33" s="1"/>
  <c r="H149" i="33"/>
  <c r="G149" i="33"/>
  <c r="L148" i="33"/>
  <c r="M148" i="33" s="1"/>
  <c r="K148" i="33"/>
  <c r="H148" i="33"/>
  <c r="I148" i="33" s="1"/>
  <c r="J148" i="33" s="1"/>
  <c r="G148" i="33"/>
  <c r="K147" i="33"/>
  <c r="L147" i="33" s="1"/>
  <c r="M147" i="33" s="1"/>
  <c r="I147" i="33"/>
  <c r="J147" i="33" s="1"/>
  <c r="H147" i="33"/>
  <c r="G147" i="33"/>
  <c r="M146" i="33"/>
  <c r="L146" i="33"/>
  <c r="K146" i="33"/>
  <c r="I146" i="33"/>
  <c r="J146" i="33" s="1"/>
  <c r="H146" i="33"/>
  <c r="G146" i="33"/>
  <c r="K145" i="33"/>
  <c r="L145" i="33" s="1"/>
  <c r="M145" i="33" s="1"/>
  <c r="I145" i="33"/>
  <c r="J145" i="33" s="1"/>
  <c r="H145" i="33"/>
  <c r="G145" i="33"/>
  <c r="K144" i="33"/>
  <c r="L144" i="33" s="1"/>
  <c r="M144" i="33" s="1"/>
  <c r="I144" i="33"/>
  <c r="J144" i="33" s="1"/>
  <c r="H144" i="33"/>
  <c r="G144" i="33"/>
  <c r="K143" i="33"/>
  <c r="L143" i="33" s="1"/>
  <c r="M143" i="33" s="1"/>
  <c r="H143" i="33"/>
  <c r="G143" i="33"/>
  <c r="I143" i="33" s="1"/>
  <c r="J143" i="33" s="1"/>
  <c r="M142" i="33"/>
  <c r="K142" i="33"/>
  <c r="L142" i="33" s="1"/>
  <c r="I142" i="33"/>
  <c r="J142" i="33" s="1"/>
  <c r="H142" i="33"/>
  <c r="G142" i="33"/>
  <c r="K141" i="33"/>
  <c r="L141" i="33" s="1"/>
  <c r="M141" i="33" s="1"/>
  <c r="J141" i="33"/>
  <c r="H141" i="33"/>
  <c r="I141" i="33" s="1"/>
  <c r="G141" i="33"/>
  <c r="K140" i="33"/>
  <c r="L140" i="33" s="1"/>
  <c r="M140" i="33" s="1"/>
  <c r="H140" i="33"/>
  <c r="G140" i="33"/>
  <c r="K139" i="33"/>
  <c r="L139" i="33" s="1"/>
  <c r="M139" i="33" s="1"/>
  <c r="H139" i="33"/>
  <c r="I139" i="33" s="1"/>
  <c r="J139" i="33" s="1"/>
  <c r="G139" i="33"/>
  <c r="L138" i="33"/>
  <c r="M138" i="33" s="1"/>
  <c r="K138" i="33"/>
  <c r="H138" i="33"/>
  <c r="I138" i="33" s="1"/>
  <c r="J138" i="33" s="1"/>
  <c r="G138" i="33"/>
  <c r="M137" i="33"/>
  <c r="L137" i="33"/>
  <c r="K137" i="33"/>
  <c r="H137" i="33"/>
  <c r="G137" i="33"/>
  <c r="I137" i="33" s="1"/>
  <c r="J137" i="33" s="1"/>
  <c r="L136" i="33"/>
  <c r="M136" i="33" s="1"/>
  <c r="K136" i="33"/>
  <c r="H136" i="33"/>
  <c r="G136" i="33"/>
  <c r="L135" i="33"/>
  <c r="M135" i="33" s="1"/>
  <c r="K135" i="33"/>
  <c r="J135" i="33"/>
  <c r="H135" i="33"/>
  <c r="G135" i="33"/>
  <c r="I135" i="33" s="1"/>
  <c r="M134" i="33"/>
  <c r="L134" i="33"/>
  <c r="K134" i="33"/>
  <c r="H134" i="33"/>
  <c r="G134" i="33"/>
  <c r="I134" i="33" s="1"/>
  <c r="J134" i="33" s="1"/>
  <c r="L133" i="33"/>
  <c r="M133" i="33" s="1"/>
  <c r="K133" i="33"/>
  <c r="H133" i="33"/>
  <c r="I133" i="33" s="1"/>
  <c r="J133" i="33" s="1"/>
  <c r="G133" i="33"/>
  <c r="K132" i="33"/>
  <c r="L132" i="33" s="1"/>
  <c r="M132" i="33" s="1"/>
  <c r="H132" i="33"/>
  <c r="I132" i="33" s="1"/>
  <c r="J132" i="33" s="1"/>
  <c r="G132" i="33"/>
  <c r="K131" i="33"/>
  <c r="L131" i="33" s="1"/>
  <c r="M131" i="33" s="1"/>
  <c r="H131" i="33"/>
  <c r="I131" i="33" s="1"/>
  <c r="J131" i="33" s="1"/>
  <c r="G131" i="33"/>
  <c r="M130" i="33"/>
  <c r="K130" i="33"/>
  <c r="L130" i="33" s="1"/>
  <c r="H130" i="33"/>
  <c r="I130" i="33" s="1"/>
  <c r="J130" i="33" s="1"/>
  <c r="G130" i="33"/>
  <c r="L129" i="33"/>
  <c r="M129" i="33" s="1"/>
  <c r="K129" i="33"/>
  <c r="H129" i="33"/>
  <c r="I129" i="33" s="1"/>
  <c r="J129" i="33" s="1"/>
  <c r="G129" i="33"/>
  <c r="K128" i="33"/>
  <c r="L128" i="33" s="1"/>
  <c r="M128" i="33" s="1"/>
  <c r="H128" i="33"/>
  <c r="I128" i="33" s="1"/>
  <c r="J128" i="33" s="1"/>
  <c r="G128" i="33"/>
  <c r="M127" i="33"/>
  <c r="L127" i="33"/>
  <c r="K127" i="33"/>
  <c r="H127" i="33"/>
  <c r="I127" i="33" s="1"/>
  <c r="J127" i="33" s="1"/>
  <c r="G127" i="33"/>
  <c r="L126" i="33"/>
  <c r="M126" i="33" s="1"/>
  <c r="K126" i="33"/>
  <c r="H126" i="33"/>
  <c r="G126" i="33"/>
  <c r="I126" i="33" s="1"/>
  <c r="J126" i="33" s="1"/>
  <c r="M125" i="33"/>
  <c r="L125" i="33"/>
  <c r="K125" i="33"/>
  <c r="J125" i="33"/>
  <c r="I125" i="33"/>
  <c r="H125" i="33"/>
  <c r="G125" i="33"/>
  <c r="K124" i="33"/>
  <c r="L124" i="33" s="1"/>
  <c r="M124" i="33" s="1"/>
  <c r="J124" i="33"/>
  <c r="H124" i="33"/>
  <c r="I124" i="33" s="1"/>
  <c r="G124" i="33"/>
  <c r="K123" i="33"/>
  <c r="L123" i="33" s="1"/>
  <c r="M123" i="33" s="1"/>
  <c r="J123" i="33"/>
  <c r="I123" i="33"/>
  <c r="H123" i="33"/>
  <c r="G123" i="33"/>
  <c r="K122" i="33"/>
  <c r="L122" i="33" s="1"/>
  <c r="M122" i="33" s="1"/>
  <c r="I122" i="33"/>
  <c r="J122" i="33" s="1"/>
  <c r="H122" i="33"/>
  <c r="G122" i="33"/>
  <c r="L121" i="33"/>
  <c r="M121" i="33" s="1"/>
  <c r="K121" i="33"/>
  <c r="H121" i="33"/>
  <c r="I121" i="33" s="1"/>
  <c r="J121" i="33" s="1"/>
  <c r="G121" i="33"/>
  <c r="M120" i="33"/>
  <c r="L120" i="33"/>
  <c r="K120" i="33"/>
  <c r="I120" i="33"/>
  <c r="J120" i="33" s="1"/>
  <c r="H120" i="33"/>
  <c r="G120" i="33"/>
  <c r="K119" i="33"/>
  <c r="L119" i="33" s="1"/>
  <c r="M119" i="33" s="1"/>
  <c r="H119" i="33"/>
  <c r="I119" i="33" s="1"/>
  <c r="J119" i="33" s="1"/>
  <c r="G119" i="33"/>
  <c r="K118" i="33"/>
  <c r="L118" i="33" s="1"/>
  <c r="M118" i="33" s="1"/>
  <c r="I118" i="33"/>
  <c r="J118" i="33" s="1"/>
  <c r="H118" i="33"/>
  <c r="G118" i="33"/>
  <c r="L117" i="33"/>
  <c r="M117" i="33" s="1"/>
  <c r="K117" i="33"/>
  <c r="H117" i="33"/>
  <c r="I117" i="33" s="1"/>
  <c r="J117" i="33" s="1"/>
  <c r="G117" i="33"/>
  <c r="M116" i="33"/>
  <c r="K116" i="33"/>
  <c r="L116" i="33" s="1"/>
  <c r="H116" i="33"/>
  <c r="G116" i="33"/>
  <c r="K115" i="33"/>
  <c r="L115" i="33" s="1"/>
  <c r="M115" i="33" s="1"/>
  <c r="H115" i="33"/>
  <c r="I115" i="33" s="1"/>
  <c r="J115" i="33" s="1"/>
  <c r="G115" i="33"/>
  <c r="L114" i="33"/>
  <c r="M114" i="33" s="1"/>
  <c r="K114" i="33"/>
  <c r="H114" i="33"/>
  <c r="I114" i="33" s="1"/>
  <c r="J114" i="33" s="1"/>
  <c r="G114" i="33"/>
  <c r="L113" i="33"/>
  <c r="M113" i="33" s="1"/>
  <c r="K113" i="33"/>
  <c r="H113" i="33"/>
  <c r="G113" i="33"/>
  <c r="I113" i="33" s="1"/>
  <c r="J113" i="33" s="1"/>
  <c r="K112" i="33"/>
  <c r="L112" i="33" s="1"/>
  <c r="M112" i="33" s="1"/>
  <c r="J112" i="33"/>
  <c r="I112" i="33"/>
  <c r="H112" i="33"/>
  <c r="G112" i="33"/>
  <c r="L111" i="33"/>
  <c r="M111" i="33" s="1"/>
  <c r="K111" i="33"/>
  <c r="I111" i="33"/>
  <c r="J111" i="33" s="1"/>
  <c r="H111" i="33"/>
  <c r="G111" i="33"/>
  <c r="L110" i="33"/>
  <c r="M110" i="33" s="1"/>
  <c r="K110" i="33"/>
  <c r="H110" i="33"/>
  <c r="I110" i="33" s="1"/>
  <c r="J110" i="33" s="1"/>
  <c r="G110" i="33"/>
  <c r="K109" i="33"/>
  <c r="L109" i="33" s="1"/>
  <c r="M109" i="33" s="1"/>
  <c r="H109" i="33"/>
  <c r="G109" i="33"/>
  <c r="K108" i="33"/>
  <c r="L108" i="33" s="1"/>
  <c r="M108" i="33" s="1"/>
  <c r="I108" i="33"/>
  <c r="J108" i="33" s="1"/>
  <c r="H108" i="33"/>
  <c r="G108" i="33"/>
  <c r="M107" i="33"/>
  <c r="L107" i="33"/>
  <c r="K107" i="33"/>
  <c r="I107" i="33"/>
  <c r="J107" i="33" s="1"/>
  <c r="H107" i="33"/>
  <c r="G107" i="33"/>
  <c r="K106" i="33"/>
  <c r="L106" i="33" s="1"/>
  <c r="M106" i="33" s="1"/>
  <c r="J106" i="33"/>
  <c r="H106" i="33"/>
  <c r="I106" i="33" s="1"/>
  <c r="G106" i="33"/>
  <c r="K105" i="33"/>
  <c r="L105" i="33" s="1"/>
  <c r="M105" i="33" s="1"/>
  <c r="H105" i="33"/>
  <c r="I105" i="33" s="1"/>
  <c r="J105" i="33" s="1"/>
  <c r="G105" i="33"/>
  <c r="M104" i="33"/>
  <c r="L104" i="33"/>
  <c r="K104" i="33"/>
  <c r="H104" i="33"/>
  <c r="G104" i="33"/>
  <c r="I104" i="33" s="1"/>
  <c r="J104" i="33" s="1"/>
  <c r="M103" i="33"/>
  <c r="L103" i="33"/>
  <c r="K103" i="33"/>
  <c r="H103" i="33"/>
  <c r="I103" i="33" s="1"/>
  <c r="J103" i="33" s="1"/>
  <c r="G103" i="33"/>
  <c r="L102" i="33"/>
  <c r="M102" i="33" s="1"/>
  <c r="K102" i="33"/>
  <c r="H102" i="33"/>
  <c r="I102" i="33" s="1"/>
  <c r="J102" i="33" s="1"/>
  <c r="G102" i="33"/>
  <c r="K101" i="33"/>
  <c r="L101" i="33" s="1"/>
  <c r="M101" i="33" s="1"/>
  <c r="H101" i="33"/>
  <c r="G101" i="33"/>
  <c r="I101" i="33" s="1"/>
  <c r="J101" i="33" s="1"/>
  <c r="K100" i="33"/>
  <c r="L100" i="33" s="1"/>
  <c r="M100" i="33" s="1"/>
  <c r="J100" i="33"/>
  <c r="I100" i="33"/>
  <c r="H100" i="33"/>
  <c r="G100" i="33"/>
  <c r="L99" i="33"/>
  <c r="M99" i="33" s="1"/>
  <c r="K99" i="33"/>
  <c r="I99" i="33"/>
  <c r="J99" i="33" s="1"/>
  <c r="H99" i="33"/>
  <c r="G99" i="33"/>
  <c r="L98" i="33"/>
  <c r="M98" i="33" s="1"/>
  <c r="K98" i="33"/>
  <c r="H98" i="33"/>
  <c r="I98" i="33" s="1"/>
  <c r="J98" i="33" s="1"/>
  <c r="G98" i="33"/>
  <c r="K97" i="33"/>
  <c r="L97" i="33" s="1"/>
  <c r="M97" i="33" s="1"/>
  <c r="H97" i="33"/>
  <c r="I97" i="33" s="1"/>
  <c r="J97" i="33" s="1"/>
  <c r="G97" i="33"/>
  <c r="K96" i="33"/>
  <c r="L96" i="33" s="1"/>
  <c r="M96" i="33" s="1"/>
  <c r="H96" i="33"/>
  <c r="I96" i="33" s="1"/>
  <c r="J96" i="33" s="1"/>
  <c r="G96" i="33"/>
  <c r="M95" i="33"/>
  <c r="L95" i="33"/>
  <c r="K95" i="33"/>
  <c r="I95" i="33"/>
  <c r="J95" i="33" s="1"/>
  <c r="H95" i="33"/>
  <c r="G95" i="33"/>
  <c r="K94" i="33"/>
  <c r="L94" i="33" s="1"/>
  <c r="M94" i="33" s="1"/>
  <c r="J94" i="33"/>
  <c r="H94" i="33"/>
  <c r="I94" i="33" s="1"/>
  <c r="G94" i="33"/>
  <c r="K93" i="33"/>
  <c r="L93" i="33" s="1"/>
  <c r="M93" i="33" s="1"/>
  <c r="H93" i="33"/>
  <c r="I93" i="33" s="1"/>
  <c r="J93" i="33" s="1"/>
  <c r="G93" i="33"/>
  <c r="L92" i="33"/>
  <c r="M92" i="33" s="1"/>
  <c r="K92" i="33"/>
  <c r="J92" i="33"/>
  <c r="I92" i="33"/>
  <c r="H92" i="33"/>
  <c r="G92" i="33"/>
  <c r="M91" i="33"/>
  <c r="L91" i="33"/>
  <c r="K91" i="33"/>
  <c r="H91" i="33"/>
  <c r="G91" i="33"/>
  <c r="L90" i="33"/>
  <c r="M90" i="33" s="1"/>
  <c r="K90" i="33"/>
  <c r="H90" i="33"/>
  <c r="I90" i="33" s="1"/>
  <c r="J90" i="33" s="1"/>
  <c r="G90" i="33"/>
  <c r="K89" i="33"/>
  <c r="L89" i="33" s="1"/>
  <c r="M89" i="33" s="1"/>
  <c r="J89" i="33"/>
  <c r="I89" i="33"/>
  <c r="H89" i="33"/>
  <c r="G89" i="33"/>
  <c r="K88" i="33"/>
  <c r="L88" i="33" s="1"/>
  <c r="M88" i="33" s="1"/>
  <c r="J88" i="33"/>
  <c r="I88" i="33"/>
  <c r="H88" i="33"/>
  <c r="G88" i="33"/>
  <c r="L87" i="33"/>
  <c r="M87" i="33" s="1"/>
  <c r="K87" i="33"/>
  <c r="H87" i="33"/>
  <c r="I87" i="33" s="1"/>
  <c r="J87" i="33" s="1"/>
  <c r="G87" i="33"/>
  <c r="L86" i="33"/>
  <c r="M86" i="33" s="1"/>
  <c r="K86" i="33"/>
  <c r="H86" i="33"/>
  <c r="G86" i="33"/>
  <c r="M85" i="33"/>
  <c r="K85" i="33"/>
  <c r="L85" i="33" s="1"/>
  <c r="J85" i="33"/>
  <c r="H85" i="33"/>
  <c r="I85" i="33" s="1"/>
  <c r="G85" i="33"/>
  <c r="K84" i="33"/>
  <c r="L84" i="33" s="1"/>
  <c r="M84" i="33" s="1"/>
  <c r="I84" i="33"/>
  <c r="J84" i="33" s="1"/>
  <c r="H84" i="33"/>
  <c r="G84" i="33"/>
  <c r="L83" i="33"/>
  <c r="M83" i="33" s="1"/>
  <c r="K83" i="33"/>
  <c r="I83" i="33"/>
  <c r="J83" i="33" s="1"/>
  <c r="H83" i="33"/>
  <c r="G83" i="33"/>
  <c r="K82" i="33"/>
  <c r="L82" i="33" s="1"/>
  <c r="M82" i="33" s="1"/>
  <c r="H82" i="33"/>
  <c r="G82" i="33"/>
  <c r="K81" i="33"/>
  <c r="L81" i="33" s="1"/>
  <c r="M81" i="33" s="1"/>
  <c r="H81" i="33"/>
  <c r="I81" i="33" s="1"/>
  <c r="J81" i="33" s="1"/>
  <c r="G81" i="33"/>
  <c r="L80" i="33"/>
  <c r="M80" i="33" s="1"/>
  <c r="K80" i="33"/>
  <c r="I80" i="33"/>
  <c r="J80" i="33" s="1"/>
  <c r="H80" i="33"/>
  <c r="G80" i="33"/>
  <c r="M79" i="33"/>
  <c r="L79" i="33"/>
  <c r="K79" i="33"/>
  <c r="H79" i="33"/>
  <c r="I79" i="33" s="1"/>
  <c r="J79" i="33" s="1"/>
  <c r="G79" i="33"/>
  <c r="K78" i="33"/>
  <c r="L78" i="33" s="1"/>
  <c r="M78" i="33" s="1"/>
  <c r="H78" i="33"/>
  <c r="I78" i="33" s="1"/>
  <c r="J78" i="33" s="1"/>
  <c r="G78" i="33"/>
  <c r="K77" i="33"/>
  <c r="L77" i="33" s="1"/>
  <c r="M77" i="33" s="1"/>
  <c r="H77" i="33"/>
  <c r="G77" i="33"/>
  <c r="I77" i="33" s="1"/>
  <c r="J77" i="33" s="1"/>
  <c r="M76" i="33"/>
  <c r="K76" i="33"/>
  <c r="L76" i="33" s="1"/>
  <c r="J76" i="33"/>
  <c r="I76" i="33"/>
  <c r="H76" i="33"/>
  <c r="G76" i="33"/>
  <c r="K75" i="33"/>
  <c r="L75" i="33" s="1"/>
  <c r="M75" i="33" s="1"/>
  <c r="I75" i="33"/>
  <c r="J75" i="33" s="1"/>
  <c r="H75" i="33"/>
  <c r="G75" i="33"/>
  <c r="L74" i="33"/>
  <c r="M74" i="33" s="1"/>
  <c r="K74" i="33"/>
  <c r="H74" i="33"/>
  <c r="I74" i="33" s="1"/>
  <c r="J74" i="33" s="1"/>
  <c r="G74" i="33"/>
  <c r="K73" i="33"/>
  <c r="L73" i="33" s="1"/>
  <c r="M73" i="33" s="1"/>
  <c r="H73" i="33"/>
  <c r="G73" i="33"/>
  <c r="K72" i="33"/>
  <c r="L72" i="33" s="1"/>
  <c r="M72" i="33" s="1"/>
  <c r="H72" i="33"/>
  <c r="I72" i="33" s="1"/>
  <c r="J72" i="33" s="1"/>
  <c r="G72" i="33"/>
  <c r="M71" i="33"/>
  <c r="L71" i="33"/>
  <c r="K71" i="33"/>
  <c r="I71" i="33"/>
  <c r="J71" i="33" s="1"/>
  <c r="H71" i="33"/>
  <c r="G71" i="33"/>
  <c r="K70" i="33"/>
  <c r="L70" i="33" s="1"/>
  <c r="M70" i="33" s="1"/>
  <c r="H70" i="33"/>
  <c r="G70" i="33"/>
  <c r="K69" i="33"/>
  <c r="L69" i="33" s="1"/>
  <c r="M69" i="33" s="1"/>
  <c r="H69" i="33"/>
  <c r="I69" i="33" s="1"/>
  <c r="J69" i="33" s="1"/>
  <c r="G69" i="33"/>
  <c r="L68" i="33"/>
  <c r="M68" i="33" s="1"/>
  <c r="K68" i="33"/>
  <c r="I68" i="33"/>
  <c r="J68" i="33" s="1"/>
  <c r="H68" i="33"/>
  <c r="G68" i="33"/>
  <c r="M67" i="33"/>
  <c r="L67" i="33"/>
  <c r="K67" i="33"/>
  <c r="H67" i="33"/>
  <c r="I67" i="33" s="1"/>
  <c r="J67" i="33" s="1"/>
  <c r="G67" i="33"/>
  <c r="K66" i="33"/>
  <c r="L66" i="33" s="1"/>
  <c r="M66" i="33" s="1"/>
  <c r="I66" i="33"/>
  <c r="J66" i="33" s="1"/>
  <c r="H66" i="33"/>
  <c r="G66" i="33"/>
  <c r="K65" i="33"/>
  <c r="L65" i="33" s="1"/>
  <c r="M65" i="33" s="1"/>
  <c r="H65" i="33"/>
  <c r="G65" i="33"/>
  <c r="I65" i="33" s="1"/>
  <c r="J65" i="33" s="1"/>
  <c r="M64" i="33"/>
  <c r="K64" i="33"/>
  <c r="L64" i="33" s="1"/>
  <c r="J64" i="33"/>
  <c r="I64" i="33"/>
  <c r="H64" i="33"/>
  <c r="G64" i="33"/>
  <c r="L63" i="33"/>
  <c r="M63" i="33" s="1"/>
  <c r="K63" i="33"/>
  <c r="H63" i="33"/>
  <c r="I63" i="33" s="1"/>
  <c r="J63" i="33" s="1"/>
  <c r="G63" i="33"/>
  <c r="M62" i="33"/>
  <c r="L62" i="33"/>
  <c r="K62" i="33"/>
  <c r="H62" i="33"/>
  <c r="G62" i="33"/>
  <c r="M61" i="33"/>
  <c r="K61" i="33"/>
  <c r="L61" i="33" s="1"/>
  <c r="J61" i="33"/>
  <c r="H61" i="33"/>
  <c r="I61" i="33" s="1"/>
  <c r="G61" i="33"/>
  <c r="K60" i="33"/>
  <c r="L60" i="33" s="1"/>
  <c r="M60" i="33" s="1"/>
  <c r="H60" i="33"/>
  <c r="I60" i="33" s="1"/>
  <c r="J60" i="33" s="1"/>
  <c r="G60" i="33"/>
  <c r="M59" i="33"/>
  <c r="L59" i="33"/>
  <c r="K59" i="33"/>
  <c r="J59" i="33"/>
  <c r="I59" i="33"/>
  <c r="H59" i="33"/>
  <c r="G59" i="33"/>
  <c r="K58" i="33"/>
  <c r="L58" i="33" s="1"/>
  <c r="M58" i="33" s="1"/>
  <c r="H58" i="33"/>
  <c r="G58" i="33"/>
  <c r="L57" i="33"/>
  <c r="M57" i="33" s="1"/>
  <c r="K57" i="33"/>
  <c r="H57" i="33"/>
  <c r="I57" i="33" s="1"/>
  <c r="J57" i="33" s="1"/>
  <c r="G57" i="33"/>
  <c r="M56" i="33"/>
  <c r="L56" i="33"/>
  <c r="K56" i="33"/>
  <c r="H56" i="33"/>
  <c r="G56" i="33"/>
  <c r="I56" i="33" s="1"/>
  <c r="J56" i="33" s="1"/>
  <c r="M55" i="33"/>
  <c r="L55" i="33"/>
  <c r="K55" i="33"/>
  <c r="H55" i="33"/>
  <c r="G55" i="33"/>
  <c r="L54" i="33"/>
  <c r="M54" i="33" s="1"/>
  <c r="K54" i="33"/>
  <c r="I54" i="33"/>
  <c r="J54" i="33" s="1"/>
  <c r="H54" i="33"/>
  <c r="G54" i="33"/>
  <c r="K53" i="33"/>
  <c r="L53" i="33" s="1"/>
  <c r="M53" i="33" s="1"/>
  <c r="I53" i="33"/>
  <c r="J53" i="33" s="1"/>
  <c r="H53" i="33"/>
  <c r="G53" i="33"/>
  <c r="K52" i="33"/>
  <c r="L52" i="33" s="1"/>
  <c r="M52" i="33" s="1"/>
  <c r="J52" i="33"/>
  <c r="I52" i="33"/>
  <c r="H52" i="33"/>
  <c r="G52" i="33"/>
  <c r="K51" i="33"/>
  <c r="L51" i="33" s="1"/>
  <c r="M51" i="33" s="1"/>
  <c r="H51" i="33"/>
  <c r="I51" i="33" s="1"/>
  <c r="J51" i="33" s="1"/>
  <c r="G51" i="33"/>
  <c r="M50" i="33"/>
  <c r="L50" i="33"/>
  <c r="K50" i="33"/>
  <c r="H50" i="33"/>
  <c r="I50" i="33" s="1"/>
  <c r="J50" i="33" s="1"/>
  <c r="G50" i="33"/>
  <c r="M49" i="33"/>
  <c r="K49" i="33"/>
  <c r="L49" i="33" s="1"/>
  <c r="H49" i="33"/>
  <c r="G49" i="33"/>
  <c r="K48" i="33"/>
  <c r="L48" i="33" s="1"/>
  <c r="M48" i="33" s="1"/>
  <c r="I48" i="33"/>
  <c r="J48" i="33" s="1"/>
  <c r="H48" i="33"/>
  <c r="G48" i="33"/>
  <c r="L47" i="33"/>
  <c r="M47" i="33" s="1"/>
  <c r="K47" i="33"/>
  <c r="J47" i="33"/>
  <c r="I47" i="33"/>
  <c r="H47" i="33"/>
  <c r="G47" i="33"/>
  <c r="K46" i="33"/>
  <c r="L46" i="33" s="1"/>
  <c r="M46" i="33" s="1"/>
  <c r="J46" i="33"/>
  <c r="H46" i="33"/>
  <c r="I46" i="33" s="1"/>
  <c r="G46" i="33"/>
  <c r="K45" i="33"/>
  <c r="L45" i="33" s="1"/>
  <c r="M45" i="33" s="1"/>
  <c r="H45" i="33"/>
  <c r="I45" i="33" s="1"/>
  <c r="J45" i="33" s="1"/>
  <c r="G45" i="33"/>
  <c r="M44" i="33"/>
  <c r="L44" i="33"/>
  <c r="K44" i="33"/>
  <c r="I44" i="33"/>
  <c r="J44" i="33" s="1"/>
  <c r="H44" i="33"/>
  <c r="G44" i="33"/>
  <c r="M43" i="33"/>
  <c r="L43" i="33"/>
  <c r="K43" i="33"/>
  <c r="H43" i="33"/>
  <c r="I43" i="33" s="1"/>
  <c r="J43" i="33" s="1"/>
  <c r="G43" i="33"/>
  <c r="L42" i="33"/>
  <c r="M42" i="33" s="1"/>
  <c r="K42" i="33"/>
  <c r="H42" i="33"/>
  <c r="I42" i="33" s="1"/>
  <c r="J42" i="33" s="1"/>
  <c r="G42" i="33"/>
  <c r="K41" i="33"/>
  <c r="L41" i="33" s="1"/>
  <c r="M41" i="33" s="1"/>
  <c r="H41" i="33"/>
  <c r="G41" i="33"/>
  <c r="I41" i="33" s="1"/>
  <c r="J41" i="33" s="1"/>
  <c r="M40" i="33"/>
  <c r="K40" i="33"/>
  <c r="L40" i="33" s="1"/>
  <c r="J40" i="33"/>
  <c r="I40" i="33"/>
  <c r="H40" i="33"/>
  <c r="G40" i="33"/>
  <c r="K39" i="33"/>
  <c r="L39" i="33" s="1"/>
  <c r="M39" i="33" s="1"/>
  <c r="I39" i="33"/>
  <c r="J39" i="33" s="1"/>
  <c r="H39" i="33"/>
  <c r="G39" i="33"/>
  <c r="L38" i="33"/>
  <c r="M38" i="33" s="1"/>
  <c r="K38" i="33"/>
  <c r="H38" i="33"/>
  <c r="I38" i="33" s="1"/>
  <c r="J38" i="33" s="1"/>
  <c r="G38" i="33"/>
  <c r="K37" i="33"/>
  <c r="L37" i="33" s="1"/>
  <c r="M37" i="33" s="1"/>
  <c r="H37" i="33"/>
  <c r="I37" i="33" s="1"/>
  <c r="J37" i="33" s="1"/>
  <c r="G37" i="33"/>
  <c r="K36" i="33"/>
  <c r="L36" i="33" s="1"/>
  <c r="M36" i="33" s="1"/>
  <c r="H36" i="33"/>
  <c r="I36" i="33" s="1"/>
  <c r="J36" i="33" s="1"/>
  <c r="G36" i="33"/>
  <c r="L35" i="33"/>
  <c r="M35" i="33" s="1"/>
  <c r="K35" i="33"/>
  <c r="I35" i="33"/>
  <c r="J35" i="33" s="1"/>
  <c r="H35" i="33"/>
  <c r="G35" i="33"/>
  <c r="K34" i="33"/>
  <c r="L34" i="33" s="1"/>
  <c r="M34" i="33" s="1"/>
  <c r="H34" i="33"/>
  <c r="G34" i="33"/>
  <c r="L33" i="33"/>
  <c r="M33" i="33" s="1"/>
  <c r="K33" i="33"/>
  <c r="H33" i="33"/>
  <c r="I33" i="33" s="1"/>
  <c r="J33" i="33" s="1"/>
  <c r="G33" i="33"/>
  <c r="K32" i="33"/>
  <c r="L32" i="33" s="1"/>
  <c r="M32" i="33" s="1"/>
  <c r="H32" i="33"/>
  <c r="G32" i="33"/>
  <c r="G31" i="33"/>
  <c r="K31" i="33"/>
  <c r="H31" i="33"/>
  <c r="J35" i="30" l="1"/>
  <c r="J38" i="30"/>
  <c r="I32" i="33"/>
  <c r="J32" i="33" s="1"/>
  <c r="J249" i="30"/>
  <c r="J318" i="30"/>
  <c r="J780" i="30"/>
  <c r="J785" i="30"/>
  <c r="J285" i="30"/>
  <c r="J320" i="30"/>
  <c r="J329" i="30"/>
  <c r="J365" i="30"/>
  <c r="J273" i="30"/>
  <c r="J317" i="30"/>
  <c r="J401" i="30"/>
  <c r="J261" i="30"/>
  <c r="J353" i="30"/>
  <c r="J770" i="30"/>
  <c r="J790" i="30"/>
  <c r="J555" i="30"/>
  <c r="J615" i="30"/>
  <c r="J687" i="30"/>
  <c r="J759" i="30"/>
  <c r="J831" i="30"/>
  <c r="J531" i="30"/>
  <c r="J603" i="30"/>
  <c r="J675" i="30"/>
  <c r="J819" i="30"/>
  <c r="J807" i="30"/>
  <c r="I73" i="33"/>
  <c r="J73" i="33" s="1"/>
  <c r="I91" i="33"/>
  <c r="J91" i="33" s="1"/>
  <c r="I199" i="33"/>
  <c r="J199" i="33" s="1"/>
  <c r="I239" i="33"/>
  <c r="J239" i="33" s="1"/>
  <c r="I34" i="33"/>
  <c r="J34" i="33" s="1"/>
  <c r="I55" i="33"/>
  <c r="J55" i="33" s="1"/>
  <c r="I62" i="33"/>
  <c r="J62" i="33" s="1"/>
  <c r="I86" i="33"/>
  <c r="J86" i="33" s="1"/>
  <c r="I136" i="33"/>
  <c r="J136" i="33" s="1"/>
  <c r="I109" i="33"/>
  <c r="J109" i="33" s="1"/>
  <c r="I304" i="33"/>
  <c r="J304" i="33" s="1"/>
  <c r="I287" i="33"/>
  <c r="J287" i="33" s="1"/>
  <c r="I398" i="33"/>
  <c r="J398" i="33" s="1"/>
  <c r="I58" i="33"/>
  <c r="J58" i="33" s="1"/>
  <c r="I49" i="33"/>
  <c r="J49" i="33" s="1"/>
  <c r="I82" i="33"/>
  <c r="J82" i="33" s="1"/>
  <c r="I70" i="33"/>
  <c r="J70" i="33" s="1"/>
  <c r="I116" i="33"/>
  <c r="J116" i="33" s="1"/>
  <c r="I371" i="33"/>
  <c r="J371" i="33" s="1"/>
  <c r="I188" i="33"/>
  <c r="J188" i="33" s="1"/>
  <c r="I212" i="33"/>
  <c r="J212" i="33" s="1"/>
  <c r="I223" i="33"/>
  <c r="J223" i="33" s="1"/>
  <c r="I294" i="33"/>
  <c r="J294" i="33" s="1"/>
  <c r="I331" i="33"/>
  <c r="J331" i="33" s="1"/>
  <c r="I151" i="33"/>
  <c r="J151" i="33" s="1"/>
  <c r="I217" i="33"/>
  <c r="J217" i="33" s="1"/>
  <c r="I228" i="33"/>
  <c r="J228" i="33" s="1"/>
  <c r="I248" i="33"/>
  <c r="J248" i="33" s="1"/>
  <c r="I259" i="33"/>
  <c r="J259" i="33" s="1"/>
  <c r="I278" i="33"/>
  <c r="J278" i="33" s="1"/>
  <c r="I324" i="33"/>
  <c r="J324" i="33" s="1"/>
  <c r="I415" i="33"/>
  <c r="J415" i="33" s="1"/>
  <c r="I819" i="33"/>
  <c r="J819" i="33" s="1"/>
  <c r="I292" i="33"/>
  <c r="J292" i="33" s="1"/>
  <c r="I329" i="33"/>
  <c r="J329" i="33" s="1"/>
  <c r="I335" i="33"/>
  <c r="J335" i="33" s="1"/>
  <c r="I140" i="33"/>
  <c r="J140" i="33" s="1"/>
  <c r="I193" i="33"/>
  <c r="J193" i="33" s="1"/>
  <c r="I204" i="33"/>
  <c r="J204" i="33" s="1"/>
  <c r="I224" i="33"/>
  <c r="J224" i="33" s="1"/>
  <c r="I235" i="33"/>
  <c r="J235" i="33" s="1"/>
  <c r="I276" i="33"/>
  <c r="J276" i="33" s="1"/>
  <c r="I295" i="33"/>
  <c r="J295" i="33" s="1"/>
  <c r="I330" i="33"/>
  <c r="J330" i="33" s="1"/>
  <c r="I152" i="33"/>
  <c r="J152" i="33" s="1"/>
  <c r="I308" i="33"/>
  <c r="J308" i="33" s="1"/>
  <c r="I318" i="33"/>
  <c r="J318" i="33" s="1"/>
  <c r="I459" i="33"/>
  <c r="J459" i="33" s="1"/>
  <c r="I260" i="33"/>
  <c r="J260" i="33" s="1"/>
  <c r="I277" i="33"/>
  <c r="J277" i="33" s="1"/>
  <c r="I296" i="33"/>
  <c r="J296" i="33" s="1"/>
  <c r="I325" i="33"/>
  <c r="J325" i="33" s="1"/>
  <c r="I343" i="33"/>
  <c r="J343" i="33" s="1"/>
  <c r="I391" i="33"/>
  <c r="J391" i="33" s="1"/>
  <c r="I421" i="33"/>
  <c r="J421" i="33" s="1"/>
  <c r="I430" i="33"/>
  <c r="J430" i="33" s="1"/>
  <c r="I337" i="33"/>
  <c r="J337" i="33" s="1"/>
  <c r="I362" i="33"/>
  <c r="J362" i="33" s="1"/>
  <c r="I461" i="33"/>
  <c r="J461" i="33" s="1"/>
  <c r="I326" i="33"/>
  <c r="J326" i="33" s="1"/>
  <c r="I373" i="33"/>
  <c r="J373" i="33" s="1"/>
  <c r="I537" i="33"/>
  <c r="J537" i="33" s="1"/>
  <c r="I605" i="33"/>
  <c r="J605" i="33" s="1"/>
  <c r="I338" i="33"/>
  <c r="J338" i="33" s="1"/>
  <c r="I367" i="33"/>
  <c r="J367" i="33" s="1"/>
  <c r="I445" i="33"/>
  <c r="J445" i="33" s="1"/>
  <c r="I817" i="33"/>
  <c r="J817" i="33" s="1"/>
  <c r="I355" i="33"/>
  <c r="J355" i="33" s="1"/>
  <c r="I403" i="33"/>
  <c r="J403" i="33" s="1"/>
  <c r="I427" i="33"/>
  <c r="J427" i="33" s="1"/>
  <c r="I441" i="33"/>
  <c r="J441" i="33" s="1"/>
  <c r="I349" i="33"/>
  <c r="J349" i="33" s="1"/>
  <c r="I397" i="33"/>
  <c r="J397" i="33" s="1"/>
  <c r="I448" i="33"/>
  <c r="J448" i="33" s="1"/>
  <c r="I465" i="33"/>
  <c r="J465" i="33" s="1"/>
  <c r="I484" i="33"/>
  <c r="J484" i="33" s="1"/>
  <c r="I494" i="33"/>
  <c r="J494" i="33" s="1"/>
  <c r="I530" i="33"/>
  <c r="J530" i="33" s="1"/>
  <c r="I549" i="33"/>
  <c r="J549" i="33" s="1"/>
  <c r="I566" i="33"/>
  <c r="J566" i="33" s="1"/>
  <c r="I674" i="33"/>
  <c r="J674" i="33" s="1"/>
  <c r="I550" i="33"/>
  <c r="J550" i="33" s="1"/>
  <c r="I578" i="33"/>
  <c r="J578" i="33" s="1"/>
  <c r="I634" i="33"/>
  <c r="J634" i="33" s="1"/>
  <c r="I688" i="33"/>
  <c r="J688" i="33" s="1"/>
  <c r="I743" i="33"/>
  <c r="J743" i="33" s="1"/>
  <c r="I622" i="33"/>
  <c r="J622" i="33" s="1"/>
  <c r="I506" i="33"/>
  <c r="J506" i="33" s="1"/>
  <c r="I638" i="33"/>
  <c r="J638" i="33" s="1"/>
  <c r="I714" i="33"/>
  <c r="J714" i="33" s="1"/>
  <c r="I750" i="33"/>
  <c r="J750" i="33" s="1"/>
  <c r="I683" i="33"/>
  <c r="J683" i="33" s="1"/>
  <c r="I702" i="33"/>
  <c r="J702" i="33" s="1"/>
  <c r="I738" i="33"/>
  <c r="J738" i="33" s="1"/>
  <c r="I837" i="33"/>
  <c r="J837" i="33" s="1"/>
  <c r="I695" i="33"/>
  <c r="J695" i="33" s="1"/>
  <c r="I810" i="33"/>
  <c r="J810" i="33" s="1"/>
  <c r="I726" i="33"/>
  <c r="J726" i="33" s="1"/>
  <c r="I762" i="33"/>
  <c r="J762" i="33" s="1"/>
  <c r="I647" i="33"/>
  <c r="J647" i="33" s="1"/>
  <c r="I783" i="33"/>
  <c r="J783" i="33" s="1"/>
  <c r="I804" i="33"/>
  <c r="J804" i="33" s="1"/>
  <c r="I792" i="33"/>
  <c r="J792" i="33" s="1"/>
  <c r="I828" i="33"/>
  <c r="J828" i="33" s="1"/>
  <c r="I843" i="33"/>
  <c r="J843" i="33" s="1"/>
  <c r="I844" i="33"/>
  <c r="J844" i="33" s="1"/>
  <c r="P38" i="30"/>
  <c r="P37" i="30"/>
  <c r="P36" i="30"/>
  <c r="P34" i="30"/>
  <c r="P35" i="30"/>
  <c r="P39" i="30"/>
  <c r="P40" i="30"/>
  <c r="P41" i="30"/>
  <c r="P42" i="30"/>
  <c r="P43" i="30"/>
  <c r="G34" i="30"/>
  <c r="G39"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G123" i="30"/>
  <c r="G124" i="30"/>
  <c r="G125" i="30"/>
  <c r="G126" i="30"/>
  <c r="G127" i="30"/>
  <c r="G128" i="30"/>
  <c r="G129" i="30"/>
  <c r="G130" i="30"/>
  <c r="G131" i="30"/>
  <c r="G132" i="30"/>
  <c r="G133" i="30"/>
  <c r="G134" i="30"/>
  <c r="G135" i="30"/>
  <c r="G136" i="30"/>
  <c r="G137" i="30"/>
  <c r="G138" i="30"/>
  <c r="G139" i="30"/>
  <c r="G140" i="30"/>
  <c r="G141" i="30"/>
  <c r="G142" i="30"/>
  <c r="G143" i="30"/>
  <c r="G144" i="30"/>
  <c r="G145" i="30"/>
  <c r="G146" i="30"/>
  <c r="G147" i="30"/>
  <c r="G148" i="30"/>
  <c r="G149" i="30"/>
  <c r="G150" i="30"/>
  <c r="G151" i="30"/>
  <c r="G152" i="30"/>
  <c r="G153" i="30"/>
  <c r="G154" i="30"/>
  <c r="G155" i="30"/>
  <c r="G156" i="30"/>
  <c r="G157" i="30"/>
  <c r="G158" i="30"/>
  <c r="G159" i="30"/>
  <c r="G160" i="30"/>
  <c r="G161" i="30"/>
  <c r="G162" i="30"/>
  <c r="G163" i="30"/>
  <c r="G164" i="30"/>
  <c r="G165" i="30"/>
  <c r="G166" i="30"/>
  <c r="G167" i="30"/>
  <c r="G168" i="30"/>
  <c r="G169" i="30"/>
  <c r="G170" i="30"/>
  <c r="G171" i="30"/>
  <c r="G172" i="30"/>
  <c r="G173" i="30"/>
  <c r="G174" i="30"/>
  <c r="G175" i="30"/>
  <c r="G176" i="30"/>
  <c r="G177" i="30"/>
  <c r="G178" i="30"/>
  <c r="G179" i="30"/>
  <c r="G180" i="30"/>
  <c r="G181" i="30"/>
  <c r="G182" i="30"/>
  <c r="G183" i="30"/>
  <c r="G184" i="30"/>
  <c r="G185" i="30"/>
  <c r="G186" i="30"/>
  <c r="G187" i="30"/>
  <c r="G188" i="30"/>
  <c r="G189" i="30"/>
  <c r="G190" i="30"/>
  <c r="G191" i="30"/>
  <c r="G192" i="30"/>
  <c r="G193" i="30"/>
  <c r="G194" i="30"/>
  <c r="G195" i="30"/>
  <c r="G196" i="30"/>
  <c r="G197" i="30"/>
  <c r="G198" i="30"/>
  <c r="G199" i="30"/>
  <c r="G200" i="30"/>
  <c r="G201" i="30"/>
  <c r="G202" i="30"/>
  <c r="G203" i="30"/>
  <c r="G204" i="30"/>
  <c r="G205" i="30"/>
  <c r="G206" i="30"/>
  <c r="G207" i="30"/>
  <c r="G208" i="30"/>
  <c r="G209" i="30"/>
  <c r="G210" i="30"/>
  <c r="G211" i="30"/>
  <c r="G212" i="30"/>
  <c r="G213" i="30"/>
  <c r="G214" i="30"/>
  <c r="G215" i="30"/>
  <c r="G216" i="30"/>
  <c r="G217" i="30"/>
  <c r="G218" i="30"/>
  <c r="G219" i="30"/>
  <c r="G220" i="30"/>
  <c r="G221" i="30"/>
  <c r="G222" i="30"/>
  <c r="G223" i="30"/>
  <c r="G224" i="30"/>
  <c r="G225" i="30"/>
  <c r="G226" i="30"/>
  <c r="G227" i="30"/>
  <c r="G228" i="30"/>
  <c r="G229" i="30"/>
  <c r="G230" i="30"/>
  <c r="G231" i="30"/>
  <c r="G232" i="30"/>
  <c r="G233" i="30"/>
  <c r="G234" i="30"/>
  <c r="G235" i="30"/>
  <c r="G236" i="30"/>
  <c r="G237" i="30"/>
  <c r="G238" i="30"/>
  <c r="G239" i="30"/>
  <c r="G240" i="30"/>
  <c r="G241" i="30"/>
  <c r="G242" i="30"/>
  <c r="G243" i="30"/>
  <c r="G244" i="30"/>
  <c r="G245" i="30"/>
  <c r="G246" i="30"/>
  <c r="G247" i="30"/>
  <c r="G248" i="30"/>
  <c r="G249" i="30"/>
  <c r="G250" i="30"/>
  <c r="G251" i="30"/>
  <c r="G252" i="30"/>
  <c r="G253" i="30"/>
  <c r="G254" i="30"/>
  <c r="G255" i="30"/>
  <c r="G256" i="30"/>
  <c r="G257" i="30"/>
  <c r="G258" i="30"/>
  <c r="G259" i="30"/>
  <c r="G260" i="30"/>
  <c r="G261" i="30"/>
  <c r="G262" i="30"/>
  <c r="G263" i="30"/>
  <c r="G264" i="30"/>
  <c r="G265" i="30"/>
  <c r="G266" i="30"/>
  <c r="G267" i="30"/>
  <c r="G268" i="30"/>
  <c r="G269" i="30"/>
  <c r="G270" i="30"/>
  <c r="G271" i="30"/>
  <c r="G272" i="30"/>
  <c r="G273" i="30"/>
  <c r="G274" i="30"/>
  <c r="G275" i="30"/>
  <c r="G276" i="30"/>
  <c r="G277" i="30"/>
  <c r="G278" i="30"/>
  <c r="G279" i="30"/>
  <c r="G280" i="30"/>
  <c r="G281" i="30"/>
  <c r="G282" i="30"/>
  <c r="G283" i="30"/>
  <c r="G284" i="30"/>
  <c r="G285" i="30"/>
  <c r="G286" i="30"/>
  <c r="G287" i="30"/>
  <c r="G288" i="30"/>
  <c r="G289" i="30"/>
  <c r="G290" i="30"/>
  <c r="G291" i="30"/>
  <c r="G292" i="30"/>
  <c r="G293" i="30"/>
  <c r="G294" i="30"/>
  <c r="G295" i="30"/>
  <c r="G296" i="30"/>
  <c r="G297" i="30"/>
  <c r="G298" i="30"/>
  <c r="G299" i="30"/>
  <c r="G300" i="30"/>
  <c r="G301" i="30"/>
  <c r="G302" i="30"/>
  <c r="G303" i="30"/>
  <c r="G304" i="30"/>
  <c r="G305" i="30"/>
  <c r="G306" i="30"/>
  <c r="G307" i="30"/>
  <c r="G308" i="30"/>
  <c r="G309" i="30"/>
  <c r="G310" i="30"/>
  <c r="G311" i="30"/>
  <c r="G312" i="30"/>
  <c r="G313" i="30"/>
  <c r="G314" i="30"/>
  <c r="G315" i="30"/>
  <c r="G316" i="30"/>
  <c r="G317" i="30"/>
  <c r="G318" i="30"/>
  <c r="G319" i="30"/>
  <c r="G320" i="30"/>
  <c r="G321" i="30"/>
  <c r="G322" i="30"/>
  <c r="G323" i="30"/>
  <c r="G324" i="30"/>
  <c r="G325" i="30"/>
  <c r="G326" i="30"/>
  <c r="G327" i="30"/>
  <c r="G328" i="30"/>
  <c r="G329" i="30"/>
  <c r="G330" i="30"/>
  <c r="G331" i="30"/>
  <c r="G332" i="30"/>
  <c r="G333" i="30"/>
  <c r="G334" i="30"/>
  <c r="G335" i="30"/>
  <c r="G336" i="30"/>
  <c r="G337" i="30"/>
  <c r="G338" i="30"/>
  <c r="G339" i="30"/>
  <c r="G340" i="30"/>
  <c r="G341" i="30"/>
  <c r="G342" i="30"/>
  <c r="G343" i="30"/>
  <c r="G344" i="30"/>
  <c r="G345" i="30"/>
  <c r="G346" i="30"/>
  <c r="G347" i="30"/>
  <c r="G348" i="30"/>
  <c r="G349" i="30"/>
  <c r="G350" i="30"/>
  <c r="G351" i="30"/>
  <c r="G352" i="30"/>
  <c r="G353" i="30"/>
  <c r="G354" i="30"/>
  <c r="G355" i="30"/>
  <c r="G356" i="30"/>
  <c r="G357" i="30"/>
  <c r="G358" i="30"/>
  <c r="G359" i="30"/>
  <c r="G360" i="30"/>
  <c r="G361" i="30"/>
  <c r="G362" i="30"/>
  <c r="G363" i="30"/>
  <c r="G364" i="30"/>
  <c r="G365" i="30"/>
  <c r="G366" i="30"/>
  <c r="G367" i="30"/>
  <c r="G368" i="30"/>
  <c r="G369" i="30"/>
  <c r="G370" i="30"/>
  <c r="G371" i="30"/>
  <c r="G372" i="30"/>
  <c r="G373" i="30"/>
  <c r="G374" i="30"/>
  <c r="G375" i="30"/>
  <c r="G376" i="30"/>
  <c r="G377" i="30"/>
  <c r="G378" i="30"/>
  <c r="G379" i="30"/>
  <c r="G380" i="30"/>
  <c r="G381" i="30"/>
  <c r="G382" i="30"/>
  <c r="G383" i="30"/>
  <c r="G384" i="30"/>
  <c r="G385" i="30"/>
  <c r="G386" i="30"/>
  <c r="G387" i="30"/>
  <c r="G388" i="30"/>
  <c r="G389" i="30"/>
  <c r="G390" i="30"/>
  <c r="G391" i="30"/>
  <c r="G392" i="30"/>
  <c r="G393" i="30"/>
  <c r="G394" i="30"/>
  <c r="G395" i="30"/>
  <c r="G396" i="30"/>
  <c r="G397" i="30"/>
  <c r="G398" i="30"/>
  <c r="G399" i="30"/>
  <c r="G400" i="30"/>
  <c r="G401" i="30"/>
  <c r="G402" i="30"/>
  <c r="G403" i="30"/>
  <c r="G404" i="30"/>
  <c r="G405" i="30"/>
  <c r="G406" i="30"/>
  <c r="G407" i="30"/>
  <c r="G408" i="30"/>
  <c r="G409" i="30"/>
  <c r="G410" i="30"/>
  <c r="G411" i="30"/>
  <c r="G412" i="30"/>
  <c r="G413" i="30"/>
  <c r="G414" i="30"/>
  <c r="G415" i="30"/>
  <c r="G416" i="30"/>
  <c r="G417" i="30"/>
  <c r="G418" i="30"/>
  <c r="G419" i="30"/>
  <c r="G420" i="30"/>
  <c r="G421" i="30"/>
  <c r="G422" i="30"/>
  <c r="G423" i="30"/>
  <c r="G424" i="30"/>
  <c r="G425" i="30"/>
  <c r="G426" i="30"/>
  <c r="G427" i="30"/>
  <c r="G428" i="30"/>
  <c r="G429" i="30"/>
  <c r="G430" i="30"/>
  <c r="G431" i="30"/>
  <c r="G432" i="30"/>
  <c r="G433" i="30"/>
  <c r="G434" i="30"/>
  <c r="G435" i="30"/>
  <c r="G436" i="30"/>
  <c r="G437" i="30"/>
  <c r="G438" i="30"/>
  <c r="G439" i="30"/>
  <c r="G440" i="30"/>
  <c r="G441" i="30"/>
  <c r="G442" i="30"/>
  <c r="G443" i="30"/>
  <c r="G444" i="30"/>
  <c r="G445" i="30"/>
  <c r="G446" i="30"/>
  <c r="G447" i="30"/>
  <c r="G448" i="30"/>
  <c r="G449" i="30"/>
  <c r="G450" i="30"/>
  <c r="G451" i="30"/>
  <c r="G452" i="30"/>
  <c r="G453" i="30"/>
  <c r="G454" i="30"/>
  <c r="G455" i="30"/>
  <c r="G456" i="30"/>
  <c r="G457" i="30"/>
  <c r="G458" i="30"/>
  <c r="G459" i="30"/>
  <c r="G460" i="30"/>
  <c r="G461" i="30"/>
  <c r="G462" i="30"/>
  <c r="G463" i="30"/>
  <c r="G464" i="30"/>
  <c r="G465" i="30"/>
  <c r="G466" i="30"/>
  <c r="G467" i="30"/>
  <c r="G468" i="30"/>
  <c r="G469" i="30"/>
  <c r="G470" i="30"/>
  <c r="G471" i="30"/>
  <c r="G472" i="30"/>
  <c r="G473" i="30"/>
  <c r="G474" i="30"/>
  <c r="G475" i="30"/>
  <c r="G476" i="30"/>
  <c r="G477" i="30"/>
  <c r="G478" i="30"/>
  <c r="G479" i="30"/>
  <c r="G480" i="30"/>
  <c r="G481" i="30"/>
  <c r="G482" i="30"/>
  <c r="G483" i="30"/>
  <c r="G484" i="30"/>
  <c r="G485" i="30"/>
  <c r="G486" i="30"/>
  <c r="G487" i="30"/>
  <c r="G488" i="30"/>
  <c r="G489" i="30"/>
  <c r="G490" i="30"/>
  <c r="G491" i="30"/>
  <c r="G492" i="30"/>
  <c r="G493" i="30"/>
  <c r="G494" i="30"/>
  <c r="G495" i="30"/>
  <c r="G496" i="30"/>
  <c r="G497" i="30"/>
  <c r="G498" i="30"/>
  <c r="G499" i="30"/>
  <c r="G500" i="30"/>
  <c r="G501" i="30"/>
  <c r="G502" i="30"/>
  <c r="G503" i="30"/>
  <c r="G504" i="30"/>
  <c r="G505" i="30"/>
  <c r="G506" i="30"/>
  <c r="G507" i="30"/>
  <c r="G508" i="30"/>
  <c r="G509" i="30"/>
  <c r="G510" i="30"/>
  <c r="G511" i="30"/>
  <c r="G512" i="30"/>
  <c r="G513" i="30"/>
  <c r="G514" i="30"/>
  <c r="G515" i="30"/>
  <c r="G516" i="30"/>
  <c r="G517" i="30"/>
  <c r="G518" i="30"/>
  <c r="G519" i="30"/>
  <c r="G520" i="30"/>
  <c r="G521" i="30"/>
  <c r="G522" i="30"/>
  <c r="G523" i="30"/>
  <c r="G524" i="30"/>
  <c r="G525" i="30"/>
  <c r="G526" i="30"/>
  <c r="G527" i="30"/>
  <c r="G528" i="30"/>
  <c r="G529" i="30"/>
  <c r="G530" i="30"/>
  <c r="G531" i="30"/>
  <c r="G532" i="30"/>
  <c r="G533" i="30"/>
  <c r="G534" i="30"/>
  <c r="G535" i="30"/>
  <c r="G536" i="30"/>
  <c r="G537" i="30"/>
  <c r="G538" i="30"/>
  <c r="G539" i="30"/>
  <c r="G540" i="30"/>
  <c r="G541" i="30"/>
  <c r="G542" i="30"/>
  <c r="G543" i="30"/>
  <c r="G544" i="30"/>
  <c r="G545" i="30"/>
  <c r="G546" i="30"/>
  <c r="G547" i="30"/>
  <c r="G548" i="30"/>
  <c r="G549" i="30"/>
  <c r="G550" i="30"/>
  <c r="G551" i="30"/>
  <c r="G552" i="30"/>
  <c r="G553" i="30"/>
  <c r="G554" i="30"/>
  <c r="G555" i="30"/>
  <c r="G556" i="30"/>
  <c r="G557" i="30"/>
  <c r="G558" i="30"/>
  <c r="G559" i="30"/>
  <c r="G560" i="30"/>
  <c r="G561" i="30"/>
  <c r="G562" i="30"/>
  <c r="G563" i="30"/>
  <c r="G564" i="30"/>
  <c r="G565" i="30"/>
  <c r="G566" i="30"/>
  <c r="G567" i="30"/>
  <c r="G568" i="30"/>
  <c r="G569" i="30"/>
  <c r="G570" i="30"/>
  <c r="G571" i="30"/>
  <c r="G572" i="30"/>
  <c r="G573" i="30"/>
  <c r="G574" i="30"/>
  <c r="G575" i="30"/>
  <c r="G576" i="30"/>
  <c r="G577" i="30"/>
  <c r="G578" i="30"/>
  <c r="G579" i="30"/>
  <c r="G580" i="30"/>
  <c r="G581" i="30"/>
  <c r="G582" i="30"/>
  <c r="G583" i="30"/>
  <c r="G584" i="30"/>
  <c r="G585" i="30"/>
  <c r="G586" i="30"/>
  <c r="G587" i="30"/>
  <c r="G588" i="30"/>
  <c r="G589" i="30"/>
  <c r="G590" i="30"/>
  <c r="G591" i="30"/>
  <c r="G592" i="30"/>
  <c r="G593" i="30"/>
  <c r="G594" i="30"/>
  <c r="G595" i="30"/>
  <c r="G596" i="30"/>
  <c r="G597" i="30"/>
  <c r="G598" i="30"/>
  <c r="G599" i="30"/>
  <c r="G600" i="30"/>
  <c r="G601" i="30"/>
  <c r="G602" i="30"/>
  <c r="G603" i="30"/>
  <c r="G604" i="30"/>
  <c r="G605" i="30"/>
  <c r="G606" i="30"/>
  <c r="G607" i="30"/>
  <c r="G608" i="30"/>
  <c r="G609" i="30"/>
  <c r="G610" i="30"/>
  <c r="G611" i="30"/>
  <c r="G612" i="30"/>
  <c r="G613" i="30"/>
  <c r="G614" i="30"/>
  <c r="G615" i="30"/>
  <c r="G616" i="30"/>
  <c r="G617" i="30"/>
  <c r="G618" i="30"/>
  <c r="G619" i="30"/>
  <c r="G620" i="30"/>
  <c r="G621" i="30"/>
  <c r="G622" i="30"/>
  <c r="G623" i="30"/>
  <c r="G624" i="30"/>
  <c r="G625" i="30"/>
  <c r="G626" i="30"/>
  <c r="G627" i="30"/>
  <c r="G628" i="30"/>
  <c r="G629" i="30"/>
  <c r="G630" i="30"/>
  <c r="G631" i="30"/>
  <c r="G632" i="30"/>
  <c r="G633" i="30"/>
  <c r="G634" i="30"/>
  <c r="G635" i="30"/>
  <c r="G636" i="30"/>
  <c r="G637" i="30"/>
  <c r="G638" i="30"/>
  <c r="G639" i="30"/>
  <c r="G640" i="30"/>
  <c r="G641" i="30"/>
  <c r="G642" i="30"/>
  <c r="G643" i="30"/>
  <c r="G644" i="30"/>
  <c r="G645" i="30"/>
  <c r="G646" i="30"/>
  <c r="G647" i="30"/>
  <c r="G648" i="30"/>
  <c r="G649" i="30"/>
  <c r="G650" i="30"/>
  <c r="G651" i="30"/>
  <c r="G652" i="30"/>
  <c r="G653" i="30"/>
  <c r="G654" i="30"/>
  <c r="G655" i="30"/>
  <c r="G656" i="30"/>
  <c r="G657" i="30"/>
  <c r="G658" i="30"/>
  <c r="G659" i="30"/>
  <c r="G660" i="30"/>
  <c r="G661" i="30"/>
  <c r="G662" i="30"/>
  <c r="G663" i="30"/>
  <c r="G664" i="30"/>
  <c r="G665" i="30"/>
  <c r="G666" i="30"/>
  <c r="G667" i="30"/>
  <c r="G668" i="30"/>
  <c r="G669" i="30"/>
  <c r="G670" i="30"/>
  <c r="G671" i="30"/>
  <c r="G672" i="30"/>
  <c r="G673" i="30"/>
  <c r="G674" i="30"/>
  <c r="G675" i="30"/>
  <c r="G676" i="30"/>
  <c r="G677" i="30"/>
  <c r="G678" i="30"/>
  <c r="G679" i="30"/>
  <c r="G680" i="30"/>
  <c r="G681" i="30"/>
  <c r="G682" i="30"/>
  <c r="G683" i="30"/>
  <c r="G684" i="30"/>
  <c r="G685" i="30"/>
  <c r="G686" i="30"/>
  <c r="G687" i="30"/>
  <c r="G688" i="30"/>
  <c r="G689" i="30"/>
  <c r="G690" i="30"/>
  <c r="G691" i="30"/>
  <c r="G692" i="30"/>
  <c r="G693" i="30"/>
  <c r="G694" i="30"/>
  <c r="G695" i="30"/>
  <c r="G696" i="30"/>
  <c r="G697" i="30"/>
  <c r="G698" i="30"/>
  <c r="G699" i="30"/>
  <c r="G700" i="30"/>
  <c r="G701" i="30"/>
  <c r="G702" i="30"/>
  <c r="G703" i="30"/>
  <c r="G704" i="30"/>
  <c r="G705" i="30"/>
  <c r="G706" i="30"/>
  <c r="G707" i="30"/>
  <c r="G708" i="30"/>
  <c r="G709" i="30"/>
  <c r="G710" i="30"/>
  <c r="G711" i="30"/>
  <c r="G712" i="30"/>
  <c r="G713" i="30"/>
  <c r="G714" i="30"/>
  <c r="G715" i="30"/>
  <c r="G716" i="30"/>
  <c r="G717" i="30"/>
  <c r="G718" i="30"/>
  <c r="G719" i="30"/>
  <c r="G720" i="30"/>
  <c r="G721" i="30"/>
  <c r="G722" i="30"/>
  <c r="G723" i="30"/>
  <c r="G724" i="30"/>
  <c r="G725" i="30"/>
  <c r="G726" i="30"/>
  <c r="G727" i="30"/>
  <c r="G728" i="30"/>
  <c r="G729" i="30"/>
  <c r="G730" i="30"/>
  <c r="G731" i="30"/>
  <c r="G732" i="30"/>
  <c r="G733" i="30"/>
  <c r="G734" i="30"/>
  <c r="G735" i="30"/>
  <c r="G736" i="30"/>
  <c r="G737" i="30"/>
  <c r="G738" i="30"/>
  <c r="G739" i="30"/>
  <c r="G740" i="30"/>
  <c r="G741" i="30"/>
  <c r="G742" i="30"/>
  <c r="G743" i="30"/>
  <c r="G744" i="30"/>
  <c r="G745" i="30"/>
  <c r="G746" i="30"/>
  <c r="G747" i="30"/>
  <c r="G748" i="30"/>
  <c r="G749" i="30"/>
  <c r="G750" i="30"/>
  <c r="G751" i="30"/>
  <c r="G752" i="30"/>
  <c r="G753" i="30"/>
  <c r="G754" i="30"/>
  <c r="G755" i="30"/>
  <c r="G756" i="30"/>
  <c r="G757" i="30"/>
  <c r="G758" i="30"/>
  <c r="G759" i="30"/>
  <c r="G760" i="30"/>
  <c r="G761" i="30"/>
  <c r="G762" i="30"/>
  <c r="G763" i="30"/>
  <c r="G764" i="30"/>
  <c r="G765" i="30"/>
  <c r="G766" i="30"/>
  <c r="G767" i="30"/>
  <c r="G768" i="30"/>
  <c r="G769" i="30"/>
  <c r="G770" i="30"/>
  <c r="G771" i="30"/>
  <c r="G772" i="30"/>
  <c r="G773" i="30"/>
  <c r="G774" i="30"/>
  <c r="G775" i="30"/>
  <c r="G776" i="30"/>
  <c r="G777" i="30"/>
  <c r="G778" i="30"/>
  <c r="G779" i="30"/>
  <c r="G780" i="30"/>
  <c r="G781" i="30"/>
  <c r="G782" i="30"/>
  <c r="G783" i="30"/>
  <c r="G784" i="30"/>
  <c r="G785" i="30"/>
  <c r="G786" i="30"/>
  <c r="G787" i="30"/>
  <c r="G788" i="30"/>
  <c r="G789" i="30"/>
  <c r="G790" i="30"/>
  <c r="G791" i="30"/>
  <c r="G792" i="30"/>
  <c r="G793" i="30"/>
  <c r="G794" i="30"/>
  <c r="G795" i="30"/>
  <c r="G796" i="30"/>
  <c r="G797" i="30"/>
  <c r="G798" i="30"/>
  <c r="G799" i="30"/>
  <c r="G800" i="30"/>
  <c r="G801" i="30"/>
  <c r="G802" i="30"/>
  <c r="G803" i="30"/>
  <c r="G804" i="30"/>
  <c r="G805" i="30"/>
  <c r="G806" i="30"/>
  <c r="G807" i="30"/>
  <c r="G808" i="30"/>
  <c r="G809" i="30"/>
  <c r="G810" i="30"/>
  <c r="G811" i="30"/>
  <c r="G812" i="30"/>
  <c r="G813" i="30"/>
  <c r="G814" i="30"/>
  <c r="G815" i="30"/>
  <c r="G816" i="30"/>
  <c r="G817" i="30"/>
  <c r="G818" i="30"/>
  <c r="G819" i="30"/>
  <c r="G820" i="30"/>
  <c r="G821" i="30"/>
  <c r="G822" i="30"/>
  <c r="G823" i="30"/>
  <c r="G824" i="30"/>
  <c r="G825" i="30"/>
  <c r="G826" i="30"/>
  <c r="G827" i="30"/>
  <c r="G828" i="30"/>
  <c r="G829" i="30"/>
  <c r="G830" i="30"/>
  <c r="G831" i="30"/>
  <c r="G832" i="30"/>
  <c r="G833" i="30"/>
  <c r="G834" i="30"/>
  <c r="G835" i="30"/>
  <c r="G836" i="30"/>
  <c r="G837" i="30"/>
  <c r="G838" i="30"/>
  <c r="G839" i="30"/>
  <c r="G840" i="30"/>
  <c r="G841" i="30"/>
  <c r="G842" i="30"/>
  <c r="G843" i="30"/>
  <c r="G844" i="30"/>
  <c r="G845" i="30"/>
  <c r="G846" i="30"/>
  <c r="G847" i="30"/>
  <c r="G848" i="30"/>
  <c r="G849" i="30"/>
  <c r="G850" i="30"/>
  <c r="G851" i="30"/>
  <c r="G852" i="30"/>
  <c r="G853" i="30"/>
  <c r="G854" i="30"/>
  <c r="G855" i="30"/>
  <c r="G856" i="30"/>
  <c r="G857" i="30"/>
  <c r="G858" i="30"/>
  <c r="G859" i="30"/>
  <c r="G860" i="30"/>
  <c r="G861" i="30"/>
  <c r="G862" i="30"/>
  <c r="G863" i="30"/>
  <c r="G864" i="30"/>
  <c r="G865" i="30"/>
  <c r="G866" i="30"/>
  <c r="G867" i="30"/>
  <c r="G868" i="30"/>
  <c r="G869" i="30"/>
  <c r="G870" i="30"/>
  <c r="G871" i="30"/>
  <c r="G872" i="30"/>
  <c r="G873" i="30"/>
  <c r="G874" i="30"/>
  <c r="G875" i="30"/>
  <c r="G876" i="30"/>
  <c r="G877" i="30"/>
  <c r="G878" i="30"/>
  <c r="G879" i="30"/>
  <c r="G880" i="30"/>
  <c r="G881" i="30"/>
  <c r="G882" i="30"/>
  <c r="G883" i="30"/>
  <c r="G884" i="30"/>
  <c r="G885" i="30"/>
  <c r="G886" i="30"/>
  <c r="G887" i="30"/>
  <c r="G888" i="30"/>
  <c r="G889" i="30"/>
  <c r="G890" i="30"/>
  <c r="G891" i="30"/>
  <c r="G892" i="30"/>
  <c r="G893" i="30"/>
  <c r="G894" i="30"/>
  <c r="G895" i="30"/>
  <c r="G896" i="30"/>
  <c r="G897" i="30"/>
  <c r="G898" i="30"/>
  <c r="G899" i="30"/>
  <c r="G900" i="30"/>
  <c r="G901" i="30"/>
  <c r="G902" i="30"/>
  <c r="G903" i="30"/>
  <c r="G904" i="30"/>
  <c r="G905" i="30"/>
  <c r="G906" i="30"/>
  <c r="G907" i="30"/>
  <c r="G908" i="30"/>
  <c r="G909" i="30"/>
  <c r="G910" i="30"/>
  <c r="G911" i="30"/>
  <c r="G912" i="30"/>
  <c r="G913" i="30"/>
  <c r="G914" i="30"/>
  <c r="G915" i="30"/>
  <c r="G916" i="30"/>
  <c r="G917" i="30"/>
  <c r="G918" i="30"/>
  <c r="G919" i="30"/>
  <c r="G920" i="30"/>
  <c r="G921" i="30"/>
  <c r="G922" i="30"/>
  <c r="G923" i="30"/>
  <c r="G924" i="30"/>
  <c r="G925" i="30"/>
  <c r="G926" i="30"/>
  <c r="G927" i="30"/>
  <c r="G928" i="30"/>
  <c r="G929" i="30"/>
  <c r="G930" i="30"/>
  <c r="G931" i="30"/>
  <c r="G932" i="30"/>
  <c r="G933" i="30"/>
  <c r="G934" i="30"/>
  <c r="G935" i="30"/>
  <c r="G936" i="30"/>
  <c r="G937" i="30"/>
  <c r="G938" i="30"/>
  <c r="G939" i="30"/>
  <c r="G940" i="30"/>
  <c r="G941" i="30"/>
  <c r="G942" i="30"/>
  <c r="G943" i="30"/>
  <c r="G944" i="30"/>
  <c r="G945" i="30"/>
  <c r="G946" i="30"/>
  <c r="G947" i="30"/>
  <c r="G948" i="30"/>
  <c r="G949" i="30"/>
  <c r="G950" i="30"/>
  <c r="G951" i="30"/>
  <c r="G952" i="30"/>
  <c r="G953" i="30"/>
  <c r="G954" i="30"/>
  <c r="G955" i="30"/>
  <c r="G956" i="30"/>
  <c r="G957" i="30"/>
  <c r="G958" i="30"/>
  <c r="G959" i="30"/>
  <c r="G960" i="30"/>
  <c r="G961" i="30"/>
  <c r="G962" i="30"/>
  <c r="G963" i="30"/>
  <c r="G964" i="30"/>
  <c r="G965" i="30"/>
  <c r="G966" i="30"/>
  <c r="G967" i="30"/>
  <c r="G968" i="30"/>
  <c r="G969" i="30"/>
  <c r="G970" i="30"/>
  <c r="G971" i="30"/>
  <c r="G972" i="30"/>
  <c r="G973" i="30"/>
  <c r="G974" i="30"/>
  <c r="G975" i="30"/>
  <c r="G976" i="30"/>
  <c r="G977" i="30"/>
  <c r="G978" i="30"/>
  <c r="G979" i="30"/>
  <c r="G980" i="30"/>
  <c r="G981" i="30"/>
  <c r="G982" i="30"/>
  <c r="G983" i="30"/>
  <c r="G984" i="30"/>
  <c r="G985" i="30"/>
  <c r="G986" i="30"/>
  <c r="G987" i="30"/>
  <c r="G988" i="30"/>
  <c r="G989" i="30"/>
  <c r="G990" i="30"/>
  <c r="G991" i="30"/>
  <c r="G992" i="30"/>
  <c r="G993" i="30"/>
  <c r="G994" i="30"/>
  <c r="G995" i="30"/>
  <c r="G996" i="30"/>
  <c r="G997" i="30"/>
  <c r="G998" i="30"/>
  <c r="G999" i="30"/>
  <c r="G1000" i="30"/>
  <c r="G1001" i="30"/>
  <c r="G1002" i="30"/>
  <c r="G1003" i="30"/>
  <c r="G1004" i="30"/>
  <c r="G1005" i="30"/>
  <c r="G1006" i="30"/>
  <c r="G1007" i="30"/>
  <c r="G1008" i="30"/>
  <c r="G1009" i="30"/>
  <c r="G1010" i="30"/>
  <c r="G1011" i="30"/>
  <c r="G1012" i="30"/>
  <c r="G1013" i="30"/>
  <c r="G1014" i="30"/>
  <c r="G1015" i="30"/>
  <c r="G1016" i="30"/>
  <c r="G1017" i="30"/>
  <c r="G1018" i="30"/>
  <c r="G1019" i="30"/>
  <c r="G1020" i="30"/>
  <c r="G1021" i="30"/>
  <c r="G1022" i="30"/>
  <c r="G1023" i="30"/>
  <c r="G1024" i="30"/>
  <c r="G1025" i="30"/>
  <c r="G1026" i="30"/>
  <c r="G1027" i="30"/>
  <c r="G1028" i="30"/>
  <c r="G1029" i="30"/>
  <c r="G1030" i="30"/>
  <c r="G1031" i="30"/>
  <c r="G33" i="30"/>
  <c r="N37" i="30" l="1"/>
  <c r="N38" i="30"/>
  <c r="N36" i="30"/>
  <c r="I33" i="30"/>
  <c r="P44" i="30"/>
  <c r="P45" i="30"/>
  <c r="P46" i="30"/>
  <c r="P47" i="30"/>
  <c r="P48" i="30"/>
  <c r="P49" i="30"/>
  <c r="P50" i="30"/>
  <c r="P51" i="30"/>
  <c r="P52" i="30"/>
  <c r="P53" i="30"/>
  <c r="P54" i="30"/>
  <c r="P55" i="30"/>
  <c r="P56" i="30"/>
  <c r="P57" i="30"/>
  <c r="P58" i="30"/>
  <c r="P59" i="30"/>
  <c r="P60" i="30"/>
  <c r="P61" i="30"/>
  <c r="P62" i="30"/>
  <c r="P63" i="30"/>
  <c r="P64" i="30"/>
  <c r="P65" i="30"/>
  <c r="P66" i="30"/>
  <c r="P67" i="30"/>
  <c r="P68" i="30"/>
  <c r="P69" i="30"/>
  <c r="P70" i="30"/>
  <c r="P71" i="30"/>
  <c r="P72" i="30"/>
  <c r="P73" i="30"/>
  <c r="P74" i="30"/>
  <c r="P75" i="30"/>
  <c r="P76" i="30"/>
  <c r="P77" i="30"/>
  <c r="P78" i="30"/>
  <c r="P79" i="30"/>
  <c r="P80" i="30"/>
  <c r="P81" i="30"/>
  <c r="P82" i="30"/>
  <c r="P83" i="30"/>
  <c r="P84" i="30"/>
  <c r="P85" i="30"/>
  <c r="P86" i="30"/>
  <c r="P87" i="30"/>
  <c r="P88" i="30"/>
  <c r="P89" i="30"/>
  <c r="P90" i="30"/>
  <c r="P91" i="30"/>
  <c r="P9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P123" i="30"/>
  <c r="P124" i="30"/>
  <c r="P125" i="30"/>
  <c r="P126" i="30"/>
  <c r="P127" i="30"/>
  <c r="P128" i="30"/>
  <c r="P129" i="30"/>
  <c r="P130" i="30"/>
  <c r="P131" i="30"/>
  <c r="P132" i="30"/>
  <c r="P133" i="30"/>
  <c r="P134" i="30"/>
  <c r="P135" i="30"/>
  <c r="P136" i="30"/>
  <c r="P137" i="30"/>
  <c r="P138" i="30"/>
  <c r="P139" i="30"/>
  <c r="P140" i="30"/>
  <c r="P141" i="30"/>
  <c r="P142" i="30"/>
  <c r="P143" i="30"/>
  <c r="P144" i="30"/>
  <c r="P145" i="30"/>
  <c r="P146" i="30"/>
  <c r="P147" i="30"/>
  <c r="P148" i="30"/>
  <c r="P149" i="30"/>
  <c r="P150" i="30"/>
  <c r="P151" i="30"/>
  <c r="P152" i="30"/>
  <c r="P153" i="30"/>
  <c r="P154" i="30"/>
  <c r="P155" i="30"/>
  <c r="P156" i="30"/>
  <c r="P157" i="30"/>
  <c r="P158" i="30"/>
  <c r="P159" i="30"/>
  <c r="P160" i="30"/>
  <c r="P161" i="30"/>
  <c r="P162" i="30"/>
  <c r="P163" i="30"/>
  <c r="P164" i="30"/>
  <c r="P165" i="30"/>
  <c r="P166" i="30"/>
  <c r="P167" i="30"/>
  <c r="P168" i="30"/>
  <c r="P169" i="30"/>
  <c r="P170" i="30"/>
  <c r="P171" i="30"/>
  <c r="P172" i="30"/>
  <c r="P173" i="30"/>
  <c r="P174" i="30"/>
  <c r="P175" i="30"/>
  <c r="P176" i="30"/>
  <c r="P177" i="30"/>
  <c r="P178" i="30"/>
  <c r="P179" i="30"/>
  <c r="P180" i="30"/>
  <c r="P181" i="30"/>
  <c r="P182" i="30"/>
  <c r="P183" i="30"/>
  <c r="P184" i="30"/>
  <c r="P185" i="30"/>
  <c r="P186" i="30"/>
  <c r="P187" i="30"/>
  <c r="P188" i="30"/>
  <c r="P189" i="30"/>
  <c r="P190" i="30"/>
  <c r="P191" i="30"/>
  <c r="P192" i="30"/>
  <c r="P193" i="30"/>
  <c r="P194" i="30"/>
  <c r="P195" i="30"/>
  <c r="P196" i="30"/>
  <c r="P197" i="30"/>
  <c r="P198" i="30"/>
  <c r="P199" i="30"/>
  <c r="P200" i="30"/>
  <c r="P201" i="30"/>
  <c r="P202" i="30"/>
  <c r="P203" i="30"/>
  <c r="P204" i="30"/>
  <c r="P205" i="30"/>
  <c r="P206" i="30"/>
  <c r="P207" i="30"/>
  <c r="P208" i="30"/>
  <c r="P209" i="30"/>
  <c r="P210" i="30"/>
  <c r="P211" i="30"/>
  <c r="P212" i="30"/>
  <c r="P213" i="30"/>
  <c r="P214" i="30"/>
  <c r="P215" i="30"/>
  <c r="P216" i="30"/>
  <c r="P217" i="30"/>
  <c r="P218" i="30"/>
  <c r="P219" i="30"/>
  <c r="P220" i="30"/>
  <c r="P221" i="30"/>
  <c r="P222" i="30"/>
  <c r="P223" i="30"/>
  <c r="P224" i="30"/>
  <c r="P225" i="30"/>
  <c r="P226" i="30"/>
  <c r="P227" i="30"/>
  <c r="P228" i="30"/>
  <c r="P229" i="30"/>
  <c r="P230" i="30"/>
  <c r="P231" i="30"/>
  <c r="P232" i="30"/>
  <c r="P233" i="30"/>
  <c r="P234" i="30"/>
  <c r="P235" i="30"/>
  <c r="P236" i="30"/>
  <c r="P237" i="30"/>
  <c r="P238" i="30"/>
  <c r="P239" i="30"/>
  <c r="P240" i="30"/>
  <c r="P241" i="30"/>
  <c r="P242" i="30"/>
  <c r="P243" i="30"/>
  <c r="P244" i="30"/>
  <c r="P245" i="30"/>
  <c r="P246" i="30"/>
  <c r="P247" i="30"/>
  <c r="P248" i="30"/>
  <c r="P249" i="30"/>
  <c r="P250" i="30"/>
  <c r="P251" i="30"/>
  <c r="P252" i="30"/>
  <c r="P253" i="30"/>
  <c r="P254" i="30"/>
  <c r="P255" i="30"/>
  <c r="P256" i="30"/>
  <c r="P257" i="30"/>
  <c r="P258" i="30"/>
  <c r="P259" i="30"/>
  <c r="P260" i="30"/>
  <c r="P261" i="30"/>
  <c r="P262" i="30"/>
  <c r="P263" i="30"/>
  <c r="P264" i="30"/>
  <c r="P265" i="30"/>
  <c r="P266" i="30"/>
  <c r="P267" i="30"/>
  <c r="P268" i="30"/>
  <c r="P269" i="30"/>
  <c r="P270" i="30"/>
  <c r="P271" i="30"/>
  <c r="P272" i="30"/>
  <c r="P273" i="30"/>
  <c r="P274" i="30"/>
  <c r="P275" i="30"/>
  <c r="P276" i="30"/>
  <c r="P277" i="30"/>
  <c r="P278" i="30"/>
  <c r="P279" i="30"/>
  <c r="P280" i="30"/>
  <c r="P281" i="30"/>
  <c r="P282" i="30"/>
  <c r="P283" i="30"/>
  <c r="P284" i="30"/>
  <c r="P285" i="30"/>
  <c r="P286" i="30"/>
  <c r="P287" i="30"/>
  <c r="P288" i="30"/>
  <c r="P289" i="30"/>
  <c r="P290" i="30"/>
  <c r="P291" i="30"/>
  <c r="P292" i="30"/>
  <c r="P293" i="30"/>
  <c r="P294" i="30"/>
  <c r="P295" i="30"/>
  <c r="P296" i="30"/>
  <c r="P297" i="30"/>
  <c r="P298" i="30"/>
  <c r="P299" i="30"/>
  <c r="P300" i="30"/>
  <c r="P301" i="30"/>
  <c r="P302" i="30"/>
  <c r="P303" i="30"/>
  <c r="P304" i="30"/>
  <c r="P305" i="30"/>
  <c r="P306" i="30"/>
  <c r="P307" i="30"/>
  <c r="P308" i="30"/>
  <c r="P309" i="30"/>
  <c r="P310" i="30"/>
  <c r="P311" i="30"/>
  <c r="P312" i="30"/>
  <c r="P313" i="30"/>
  <c r="P314" i="30"/>
  <c r="P315" i="30"/>
  <c r="P316" i="30"/>
  <c r="P317" i="30"/>
  <c r="P318" i="30"/>
  <c r="P319" i="30"/>
  <c r="P320" i="30"/>
  <c r="P321" i="30"/>
  <c r="P322" i="30"/>
  <c r="P323" i="30"/>
  <c r="P324" i="30"/>
  <c r="P325" i="30"/>
  <c r="P326" i="30"/>
  <c r="P327" i="30"/>
  <c r="P328" i="30"/>
  <c r="P329" i="30"/>
  <c r="P330" i="30"/>
  <c r="P331" i="30"/>
  <c r="P332" i="30"/>
  <c r="P333" i="30"/>
  <c r="P334" i="30"/>
  <c r="P335" i="30"/>
  <c r="P336" i="30"/>
  <c r="P337" i="30"/>
  <c r="P338" i="30"/>
  <c r="P339" i="30"/>
  <c r="P340" i="30"/>
  <c r="P341" i="30"/>
  <c r="P342" i="30"/>
  <c r="P343" i="30"/>
  <c r="P344" i="30"/>
  <c r="P345" i="30"/>
  <c r="P346" i="30"/>
  <c r="P347" i="30"/>
  <c r="P348" i="30"/>
  <c r="P349" i="30"/>
  <c r="P350" i="30"/>
  <c r="P351" i="30"/>
  <c r="P352" i="30"/>
  <c r="P353" i="30"/>
  <c r="P354" i="30"/>
  <c r="P355" i="30"/>
  <c r="P356" i="30"/>
  <c r="P357" i="30"/>
  <c r="P358" i="30"/>
  <c r="P359" i="30"/>
  <c r="P360" i="30"/>
  <c r="P361" i="30"/>
  <c r="P362" i="30"/>
  <c r="P363" i="30"/>
  <c r="P364" i="30"/>
  <c r="P365" i="30"/>
  <c r="P366" i="30"/>
  <c r="P367" i="30"/>
  <c r="P368" i="30"/>
  <c r="P369" i="30"/>
  <c r="P370" i="30"/>
  <c r="P371" i="30"/>
  <c r="P372" i="30"/>
  <c r="P373" i="30"/>
  <c r="P374" i="30"/>
  <c r="P375" i="30"/>
  <c r="P376" i="30"/>
  <c r="P377" i="30"/>
  <c r="P378" i="30"/>
  <c r="P379" i="30"/>
  <c r="P380" i="30"/>
  <c r="P381" i="30"/>
  <c r="P382" i="30"/>
  <c r="P383" i="30"/>
  <c r="P384" i="30"/>
  <c r="P385" i="30"/>
  <c r="P386" i="30"/>
  <c r="P387" i="30"/>
  <c r="P388" i="30"/>
  <c r="P389" i="30"/>
  <c r="P390" i="30"/>
  <c r="P391" i="30"/>
  <c r="P392" i="30"/>
  <c r="P393" i="30"/>
  <c r="P394" i="30"/>
  <c r="P395" i="30"/>
  <c r="P396" i="30"/>
  <c r="P397" i="30"/>
  <c r="P398" i="30"/>
  <c r="P399" i="30"/>
  <c r="P400" i="30"/>
  <c r="P401" i="30"/>
  <c r="P402" i="30"/>
  <c r="P403" i="30"/>
  <c r="P404" i="30"/>
  <c r="P405" i="30"/>
  <c r="P406" i="30"/>
  <c r="P407" i="30"/>
  <c r="P408" i="30"/>
  <c r="P409" i="30"/>
  <c r="P410" i="30"/>
  <c r="P411" i="30"/>
  <c r="P412" i="30"/>
  <c r="P413" i="30"/>
  <c r="P414" i="30"/>
  <c r="P415" i="30"/>
  <c r="P416" i="30"/>
  <c r="P417" i="30"/>
  <c r="P418" i="30"/>
  <c r="P419" i="30"/>
  <c r="P420" i="30"/>
  <c r="P421" i="30"/>
  <c r="P422" i="30"/>
  <c r="P423" i="30"/>
  <c r="P424" i="30"/>
  <c r="P425" i="30"/>
  <c r="P426" i="30"/>
  <c r="P427" i="30"/>
  <c r="P428" i="30"/>
  <c r="P429" i="30"/>
  <c r="P430" i="30"/>
  <c r="P431" i="30"/>
  <c r="P432" i="30"/>
  <c r="P433" i="30"/>
  <c r="P434" i="30"/>
  <c r="P435" i="30"/>
  <c r="P436" i="30"/>
  <c r="P437" i="30"/>
  <c r="P438" i="30"/>
  <c r="P439" i="30"/>
  <c r="P440" i="30"/>
  <c r="P441" i="30"/>
  <c r="P442" i="30"/>
  <c r="P443" i="30"/>
  <c r="P444" i="30"/>
  <c r="P445" i="30"/>
  <c r="P446" i="30"/>
  <c r="P447" i="30"/>
  <c r="P448" i="30"/>
  <c r="P449" i="30"/>
  <c r="P450" i="30"/>
  <c r="P451" i="30"/>
  <c r="P452" i="30"/>
  <c r="P453" i="30"/>
  <c r="P454" i="30"/>
  <c r="P455" i="30"/>
  <c r="P456" i="30"/>
  <c r="P457" i="30"/>
  <c r="P458" i="30"/>
  <c r="P459" i="30"/>
  <c r="P460" i="30"/>
  <c r="P461" i="30"/>
  <c r="P462" i="30"/>
  <c r="P463" i="30"/>
  <c r="P464" i="30"/>
  <c r="P465" i="30"/>
  <c r="P466" i="30"/>
  <c r="P467" i="30"/>
  <c r="P468" i="30"/>
  <c r="P469" i="30"/>
  <c r="P470" i="30"/>
  <c r="P471" i="30"/>
  <c r="P472" i="30"/>
  <c r="P473" i="30"/>
  <c r="P474" i="30"/>
  <c r="P475" i="30"/>
  <c r="P476" i="30"/>
  <c r="P477" i="30"/>
  <c r="P478" i="30"/>
  <c r="P479" i="30"/>
  <c r="P480" i="30"/>
  <c r="P481" i="30"/>
  <c r="P482" i="30"/>
  <c r="P483" i="30"/>
  <c r="P484" i="30"/>
  <c r="P485" i="30"/>
  <c r="P486" i="30"/>
  <c r="P487" i="30"/>
  <c r="P488" i="30"/>
  <c r="P489" i="30"/>
  <c r="P490" i="30"/>
  <c r="P491" i="30"/>
  <c r="P492" i="30"/>
  <c r="P493" i="30"/>
  <c r="P494" i="30"/>
  <c r="P495" i="30"/>
  <c r="P496" i="30"/>
  <c r="P497" i="30"/>
  <c r="P498" i="30"/>
  <c r="P499" i="30"/>
  <c r="P500" i="30"/>
  <c r="P501" i="30"/>
  <c r="P502" i="30"/>
  <c r="P503" i="30"/>
  <c r="P504" i="30"/>
  <c r="P505" i="30"/>
  <c r="P506" i="30"/>
  <c r="P507" i="30"/>
  <c r="P508" i="30"/>
  <c r="P509" i="30"/>
  <c r="P510" i="30"/>
  <c r="P511" i="30"/>
  <c r="P512" i="30"/>
  <c r="P513" i="30"/>
  <c r="P514" i="30"/>
  <c r="P515" i="30"/>
  <c r="P516" i="30"/>
  <c r="P517" i="30"/>
  <c r="P518" i="30"/>
  <c r="P519" i="30"/>
  <c r="P520" i="30"/>
  <c r="P521" i="30"/>
  <c r="P522" i="30"/>
  <c r="P523" i="30"/>
  <c r="P524" i="30"/>
  <c r="P525" i="30"/>
  <c r="P526" i="30"/>
  <c r="P527" i="30"/>
  <c r="P528" i="30"/>
  <c r="P529" i="30"/>
  <c r="P530" i="30"/>
  <c r="P531" i="30"/>
  <c r="P532" i="30"/>
  <c r="P533" i="30"/>
  <c r="P534" i="30"/>
  <c r="P535" i="30"/>
  <c r="P536" i="30"/>
  <c r="P537" i="30"/>
  <c r="P538" i="30"/>
  <c r="P539" i="30"/>
  <c r="P540" i="30"/>
  <c r="P541" i="30"/>
  <c r="P542" i="30"/>
  <c r="P543" i="30"/>
  <c r="P544" i="30"/>
  <c r="P545" i="30"/>
  <c r="P546" i="30"/>
  <c r="P547" i="30"/>
  <c r="P548" i="30"/>
  <c r="P549" i="30"/>
  <c r="P550" i="30"/>
  <c r="P551" i="30"/>
  <c r="P552" i="30"/>
  <c r="P553" i="30"/>
  <c r="P554" i="30"/>
  <c r="P555" i="30"/>
  <c r="P556" i="30"/>
  <c r="P557" i="30"/>
  <c r="P558" i="30"/>
  <c r="P559" i="30"/>
  <c r="P560" i="30"/>
  <c r="P561" i="30"/>
  <c r="P562" i="30"/>
  <c r="P563" i="30"/>
  <c r="P564" i="30"/>
  <c r="P565" i="30"/>
  <c r="P566" i="30"/>
  <c r="P567" i="30"/>
  <c r="P568" i="30"/>
  <c r="P569" i="30"/>
  <c r="P570" i="30"/>
  <c r="P571" i="30"/>
  <c r="P572" i="30"/>
  <c r="P573" i="30"/>
  <c r="P574" i="30"/>
  <c r="P575" i="30"/>
  <c r="P576" i="30"/>
  <c r="P577" i="30"/>
  <c r="P578" i="30"/>
  <c r="P579" i="30"/>
  <c r="P580" i="30"/>
  <c r="P581" i="30"/>
  <c r="P582" i="30"/>
  <c r="P583" i="30"/>
  <c r="P584" i="30"/>
  <c r="P585" i="30"/>
  <c r="P586" i="30"/>
  <c r="P587" i="30"/>
  <c r="P588" i="30"/>
  <c r="P589" i="30"/>
  <c r="P590" i="30"/>
  <c r="P591" i="30"/>
  <c r="P592" i="30"/>
  <c r="P593" i="30"/>
  <c r="P594" i="30"/>
  <c r="P595" i="30"/>
  <c r="P596" i="30"/>
  <c r="P597" i="30"/>
  <c r="P598" i="30"/>
  <c r="P599" i="30"/>
  <c r="P600" i="30"/>
  <c r="P601" i="30"/>
  <c r="P602" i="30"/>
  <c r="P603" i="30"/>
  <c r="P604" i="30"/>
  <c r="P605" i="30"/>
  <c r="P606" i="30"/>
  <c r="P607" i="30"/>
  <c r="P608" i="30"/>
  <c r="P609" i="30"/>
  <c r="P610" i="30"/>
  <c r="P611" i="30"/>
  <c r="P612" i="30"/>
  <c r="P613" i="30"/>
  <c r="P614" i="30"/>
  <c r="P615" i="30"/>
  <c r="P616" i="30"/>
  <c r="P617" i="30"/>
  <c r="P618" i="30"/>
  <c r="P619" i="30"/>
  <c r="P620" i="30"/>
  <c r="P621" i="30"/>
  <c r="P622" i="30"/>
  <c r="P623" i="30"/>
  <c r="P624" i="30"/>
  <c r="P625" i="30"/>
  <c r="P626" i="30"/>
  <c r="P627" i="30"/>
  <c r="P628" i="30"/>
  <c r="P629" i="30"/>
  <c r="P630" i="30"/>
  <c r="P631" i="30"/>
  <c r="P632" i="30"/>
  <c r="P633" i="30"/>
  <c r="P634" i="30"/>
  <c r="P635" i="30"/>
  <c r="P636" i="30"/>
  <c r="P637" i="30"/>
  <c r="P638" i="30"/>
  <c r="P639" i="30"/>
  <c r="P640" i="30"/>
  <c r="P641" i="30"/>
  <c r="P642" i="30"/>
  <c r="P643" i="30"/>
  <c r="P644" i="30"/>
  <c r="P645" i="30"/>
  <c r="P646" i="30"/>
  <c r="P647" i="30"/>
  <c r="P648" i="30"/>
  <c r="P649" i="30"/>
  <c r="P650" i="30"/>
  <c r="P651" i="30"/>
  <c r="P652" i="30"/>
  <c r="P653" i="30"/>
  <c r="P654" i="30"/>
  <c r="P655" i="30"/>
  <c r="P656" i="30"/>
  <c r="P657" i="30"/>
  <c r="P658" i="30"/>
  <c r="P659" i="30"/>
  <c r="P660" i="30"/>
  <c r="P661" i="30"/>
  <c r="P662" i="30"/>
  <c r="P663" i="30"/>
  <c r="P664" i="30"/>
  <c r="P665" i="30"/>
  <c r="P666" i="30"/>
  <c r="P667" i="30"/>
  <c r="P668" i="30"/>
  <c r="P669" i="30"/>
  <c r="P670" i="30"/>
  <c r="P671" i="30"/>
  <c r="P672" i="30"/>
  <c r="P673" i="30"/>
  <c r="P674" i="30"/>
  <c r="P675" i="30"/>
  <c r="P676" i="30"/>
  <c r="P677" i="30"/>
  <c r="P678" i="30"/>
  <c r="P679" i="30"/>
  <c r="P680" i="30"/>
  <c r="P681" i="30"/>
  <c r="P682" i="30"/>
  <c r="P683" i="30"/>
  <c r="P684" i="30"/>
  <c r="P685" i="30"/>
  <c r="P686" i="30"/>
  <c r="P687" i="30"/>
  <c r="P688" i="30"/>
  <c r="P689" i="30"/>
  <c r="P690" i="30"/>
  <c r="P691" i="30"/>
  <c r="P692" i="30"/>
  <c r="P693" i="30"/>
  <c r="P694" i="30"/>
  <c r="P695" i="30"/>
  <c r="P696" i="30"/>
  <c r="P697" i="30"/>
  <c r="P698" i="30"/>
  <c r="P699" i="30"/>
  <c r="P700" i="30"/>
  <c r="P701" i="30"/>
  <c r="P702" i="30"/>
  <c r="P703" i="30"/>
  <c r="P704" i="30"/>
  <c r="P705" i="30"/>
  <c r="P706" i="30"/>
  <c r="P707" i="30"/>
  <c r="P708" i="30"/>
  <c r="P709" i="30"/>
  <c r="P710" i="30"/>
  <c r="P711" i="30"/>
  <c r="P712" i="30"/>
  <c r="P713" i="30"/>
  <c r="P714" i="30"/>
  <c r="P715" i="30"/>
  <c r="P716" i="30"/>
  <c r="P717" i="30"/>
  <c r="P718" i="30"/>
  <c r="P719" i="30"/>
  <c r="P720" i="30"/>
  <c r="P721" i="30"/>
  <c r="P722" i="30"/>
  <c r="P723" i="30"/>
  <c r="P724" i="30"/>
  <c r="P725" i="30"/>
  <c r="P726" i="30"/>
  <c r="P727" i="30"/>
  <c r="P728" i="30"/>
  <c r="P729" i="30"/>
  <c r="P730" i="30"/>
  <c r="P731" i="30"/>
  <c r="P732" i="30"/>
  <c r="P733" i="30"/>
  <c r="P734" i="30"/>
  <c r="P735" i="30"/>
  <c r="P736" i="30"/>
  <c r="P737" i="30"/>
  <c r="P738" i="30"/>
  <c r="P739" i="30"/>
  <c r="P740" i="30"/>
  <c r="P741" i="30"/>
  <c r="P742" i="30"/>
  <c r="P743" i="30"/>
  <c r="P744" i="30"/>
  <c r="P745" i="30"/>
  <c r="P746" i="30"/>
  <c r="P747" i="30"/>
  <c r="P748" i="30"/>
  <c r="P749" i="30"/>
  <c r="P750" i="30"/>
  <c r="P751" i="30"/>
  <c r="P752" i="30"/>
  <c r="P753" i="30"/>
  <c r="P754" i="30"/>
  <c r="P755" i="30"/>
  <c r="P756" i="30"/>
  <c r="P757" i="30"/>
  <c r="P758" i="30"/>
  <c r="P759" i="30"/>
  <c r="P760" i="30"/>
  <c r="P761" i="30"/>
  <c r="P762" i="30"/>
  <c r="P763" i="30"/>
  <c r="P764" i="30"/>
  <c r="P765" i="30"/>
  <c r="P766" i="30"/>
  <c r="P767" i="30"/>
  <c r="P768" i="30"/>
  <c r="P769" i="30"/>
  <c r="P770" i="30"/>
  <c r="P771" i="30"/>
  <c r="P772" i="30"/>
  <c r="P773" i="30"/>
  <c r="P774" i="30"/>
  <c r="P775" i="30"/>
  <c r="P776" i="30"/>
  <c r="P777" i="30"/>
  <c r="P778" i="30"/>
  <c r="P779" i="30"/>
  <c r="P780" i="30"/>
  <c r="P781" i="30"/>
  <c r="P782" i="30"/>
  <c r="P783" i="30"/>
  <c r="P784" i="30"/>
  <c r="P785" i="30"/>
  <c r="P786" i="30"/>
  <c r="P787" i="30"/>
  <c r="P788" i="30"/>
  <c r="P789" i="30"/>
  <c r="P790" i="30"/>
  <c r="P791" i="30"/>
  <c r="P792" i="30"/>
  <c r="P793" i="30"/>
  <c r="P794" i="30"/>
  <c r="P795" i="30"/>
  <c r="P796" i="30"/>
  <c r="P797" i="30"/>
  <c r="P798" i="30"/>
  <c r="P799" i="30"/>
  <c r="P800" i="30"/>
  <c r="P801" i="30"/>
  <c r="P802" i="30"/>
  <c r="P803" i="30"/>
  <c r="P804" i="30"/>
  <c r="P805" i="30"/>
  <c r="P806" i="30"/>
  <c r="P807" i="30"/>
  <c r="P808" i="30"/>
  <c r="P809" i="30"/>
  <c r="P810" i="30"/>
  <c r="P811" i="30"/>
  <c r="P812" i="30"/>
  <c r="P813" i="30"/>
  <c r="P814" i="30"/>
  <c r="P815" i="30"/>
  <c r="P816" i="30"/>
  <c r="P817" i="30"/>
  <c r="P818" i="30"/>
  <c r="P819" i="30"/>
  <c r="P820" i="30"/>
  <c r="P821" i="30"/>
  <c r="P822" i="30"/>
  <c r="P823" i="30"/>
  <c r="P824" i="30"/>
  <c r="P825" i="30"/>
  <c r="P826" i="30"/>
  <c r="P827" i="30"/>
  <c r="P828" i="30"/>
  <c r="P829" i="30"/>
  <c r="P830" i="30"/>
  <c r="P831" i="30"/>
  <c r="P832" i="30"/>
  <c r="P833" i="30"/>
  <c r="P834" i="30"/>
  <c r="P835" i="30"/>
  <c r="P836" i="30"/>
  <c r="P837" i="30"/>
  <c r="P838" i="30"/>
  <c r="P839" i="30"/>
  <c r="P840" i="30"/>
  <c r="P841" i="30"/>
  <c r="P842" i="30"/>
  <c r="P843" i="30"/>
  <c r="P844" i="30"/>
  <c r="P845" i="30"/>
  <c r="P846" i="30"/>
  <c r="P847" i="30"/>
  <c r="P848" i="30"/>
  <c r="P849" i="30"/>
  <c r="P850" i="30"/>
  <c r="P851" i="30"/>
  <c r="P852" i="30"/>
  <c r="P853" i="30"/>
  <c r="P854" i="30"/>
  <c r="P855" i="30"/>
  <c r="P856" i="30"/>
  <c r="P857" i="30"/>
  <c r="P858" i="30"/>
  <c r="P859" i="30"/>
  <c r="P860" i="30"/>
  <c r="P861" i="30"/>
  <c r="P862" i="30"/>
  <c r="P863" i="30"/>
  <c r="P864" i="30"/>
  <c r="P865" i="30"/>
  <c r="P866" i="30"/>
  <c r="P867" i="30"/>
  <c r="P868" i="30"/>
  <c r="P869" i="30"/>
  <c r="P870" i="30"/>
  <c r="P871" i="30"/>
  <c r="P872" i="30"/>
  <c r="P873" i="30"/>
  <c r="P874" i="30"/>
  <c r="P875" i="30"/>
  <c r="P876" i="30"/>
  <c r="P877" i="30"/>
  <c r="P878" i="30"/>
  <c r="P879" i="30"/>
  <c r="P880" i="30"/>
  <c r="P881" i="30"/>
  <c r="P882" i="30"/>
  <c r="P883" i="30"/>
  <c r="P884" i="30"/>
  <c r="P885" i="30"/>
  <c r="P886" i="30"/>
  <c r="P887" i="30"/>
  <c r="P888" i="30"/>
  <c r="P889" i="30"/>
  <c r="P890" i="30"/>
  <c r="P891" i="30"/>
  <c r="P892" i="30"/>
  <c r="P893" i="30"/>
  <c r="P894" i="30"/>
  <c r="P895" i="30"/>
  <c r="P896" i="30"/>
  <c r="P897" i="30"/>
  <c r="P898" i="30"/>
  <c r="P899" i="30"/>
  <c r="P900" i="30"/>
  <c r="P901" i="30"/>
  <c r="P902" i="30"/>
  <c r="P903" i="30"/>
  <c r="P904" i="30"/>
  <c r="P905" i="30"/>
  <c r="P906" i="30"/>
  <c r="P907" i="30"/>
  <c r="P908" i="30"/>
  <c r="P909" i="30"/>
  <c r="P910" i="30"/>
  <c r="P911" i="30"/>
  <c r="P912" i="30"/>
  <c r="P913" i="30"/>
  <c r="P914" i="30"/>
  <c r="P915" i="30"/>
  <c r="P916" i="30"/>
  <c r="P917" i="30"/>
  <c r="P918" i="30"/>
  <c r="P919" i="30"/>
  <c r="P920" i="30"/>
  <c r="P921" i="30"/>
  <c r="P922" i="30"/>
  <c r="P923" i="30"/>
  <c r="P924" i="30"/>
  <c r="P925" i="30"/>
  <c r="P926" i="30"/>
  <c r="P927" i="30"/>
  <c r="P928" i="30"/>
  <c r="P929" i="30"/>
  <c r="P930" i="30"/>
  <c r="P931" i="30"/>
  <c r="P932" i="30"/>
  <c r="P933" i="30"/>
  <c r="P934" i="30"/>
  <c r="P935" i="30"/>
  <c r="P936" i="30"/>
  <c r="P937" i="30"/>
  <c r="P938" i="30"/>
  <c r="P939" i="30"/>
  <c r="P940" i="30"/>
  <c r="P941" i="30"/>
  <c r="P942" i="30"/>
  <c r="P943" i="30"/>
  <c r="P944" i="30"/>
  <c r="P945" i="30"/>
  <c r="P946" i="30"/>
  <c r="P947" i="30"/>
  <c r="P948" i="30"/>
  <c r="P949" i="30"/>
  <c r="P950" i="30"/>
  <c r="P951" i="30"/>
  <c r="P952" i="30"/>
  <c r="P953" i="30"/>
  <c r="P954" i="30"/>
  <c r="P955" i="30"/>
  <c r="P956" i="30"/>
  <c r="P957" i="30"/>
  <c r="P958" i="30"/>
  <c r="P959" i="30"/>
  <c r="P960" i="30"/>
  <c r="P961" i="30"/>
  <c r="P962" i="30"/>
  <c r="P963" i="30"/>
  <c r="P964" i="30"/>
  <c r="P965" i="30"/>
  <c r="P966" i="30"/>
  <c r="P967" i="30"/>
  <c r="P968" i="30"/>
  <c r="P969" i="30"/>
  <c r="P970" i="30"/>
  <c r="P971" i="30"/>
  <c r="P972" i="30"/>
  <c r="P973" i="30"/>
  <c r="P974" i="30"/>
  <c r="P975" i="30"/>
  <c r="P976" i="30"/>
  <c r="P977" i="30"/>
  <c r="P978" i="30"/>
  <c r="P979" i="30"/>
  <c r="P980" i="30"/>
  <c r="P981" i="30"/>
  <c r="P982" i="30"/>
  <c r="P983" i="30"/>
  <c r="P984" i="30"/>
  <c r="P985" i="30"/>
  <c r="P986" i="30"/>
  <c r="P987" i="30"/>
  <c r="P988" i="30"/>
  <c r="P989" i="30"/>
  <c r="P990" i="30"/>
  <c r="P991" i="30"/>
  <c r="P992" i="30"/>
  <c r="P993" i="30"/>
  <c r="P994" i="30"/>
  <c r="P995" i="30"/>
  <c r="P996" i="30"/>
  <c r="P997" i="30"/>
  <c r="P998" i="30"/>
  <c r="P999" i="30"/>
  <c r="P1000" i="30"/>
  <c r="P1001" i="30"/>
  <c r="P1002" i="30"/>
  <c r="P1003" i="30"/>
  <c r="P1004" i="30"/>
  <c r="P1005" i="30"/>
  <c r="P1006" i="30"/>
  <c r="P1007" i="30"/>
  <c r="P1008" i="30"/>
  <c r="P1009" i="30"/>
  <c r="P1010" i="30"/>
  <c r="P1011" i="30"/>
  <c r="P1012" i="30"/>
  <c r="P1013" i="30"/>
  <c r="P1014" i="30"/>
  <c r="P1015" i="30"/>
  <c r="P1016" i="30"/>
  <c r="P1017" i="30"/>
  <c r="P1018" i="30"/>
  <c r="P1019" i="30"/>
  <c r="P1020" i="30"/>
  <c r="P1021" i="30"/>
  <c r="P1022" i="30"/>
  <c r="P1023" i="30"/>
  <c r="P1024" i="30"/>
  <c r="P1025" i="30"/>
  <c r="P1026" i="30"/>
  <c r="P1027" i="30"/>
  <c r="P1028" i="30"/>
  <c r="P1029" i="30"/>
  <c r="P1030" i="30"/>
  <c r="P1031" i="30"/>
  <c r="P33" i="30"/>
  <c r="O1031" i="30"/>
  <c r="O1030" i="30"/>
  <c r="O1029" i="30"/>
  <c r="O1028" i="30"/>
  <c r="O1027" i="30"/>
  <c r="O1026" i="30"/>
  <c r="O1025" i="30"/>
  <c r="O1024" i="30"/>
  <c r="O1023" i="30"/>
  <c r="O1022" i="30"/>
  <c r="O1021" i="30"/>
  <c r="O1020" i="30"/>
  <c r="O1019" i="30"/>
  <c r="O1018" i="30"/>
  <c r="O1017" i="30"/>
  <c r="O1016" i="30"/>
  <c r="O1015" i="30"/>
  <c r="O1014" i="30"/>
  <c r="O1013" i="30"/>
  <c r="O1012" i="30"/>
  <c r="O1011" i="30"/>
  <c r="O1010" i="30"/>
  <c r="O1009" i="30"/>
  <c r="O1008" i="30"/>
  <c r="O1007" i="30"/>
  <c r="O1006" i="30"/>
  <c r="O1005" i="30"/>
  <c r="O1004" i="30"/>
  <c r="O1003" i="30"/>
  <c r="O1002" i="30"/>
  <c r="O1001" i="30"/>
  <c r="O1000" i="30"/>
  <c r="O999" i="30"/>
  <c r="O998" i="30"/>
  <c r="O997" i="30"/>
  <c r="O996" i="30"/>
  <c r="O995" i="30"/>
  <c r="O994" i="30"/>
  <c r="O993" i="30"/>
  <c r="O992" i="30"/>
  <c r="O991" i="30"/>
  <c r="O990" i="30"/>
  <c r="O989" i="30"/>
  <c r="O988" i="30"/>
  <c r="O987" i="30"/>
  <c r="O986" i="30"/>
  <c r="O985" i="30"/>
  <c r="O984" i="30"/>
  <c r="O983" i="30"/>
  <c r="O982" i="30"/>
  <c r="O981" i="30"/>
  <c r="O980" i="30"/>
  <c r="O979" i="30"/>
  <c r="O978" i="30"/>
  <c r="O977" i="30"/>
  <c r="O976" i="30"/>
  <c r="O975" i="30"/>
  <c r="O974" i="30"/>
  <c r="O973" i="30"/>
  <c r="O972" i="30"/>
  <c r="O971" i="30"/>
  <c r="O970" i="30"/>
  <c r="O969" i="30"/>
  <c r="O968" i="30"/>
  <c r="O967" i="30"/>
  <c r="O966" i="30"/>
  <c r="O965" i="30"/>
  <c r="O964" i="30"/>
  <c r="O963" i="30"/>
  <c r="O962" i="30"/>
  <c r="O961" i="30"/>
  <c r="O960" i="30"/>
  <c r="O959" i="30"/>
  <c r="O958" i="30"/>
  <c r="O957" i="30"/>
  <c r="O956" i="30"/>
  <c r="O955" i="30"/>
  <c r="O954" i="30"/>
  <c r="O953" i="30"/>
  <c r="O952" i="30"/>
  <c r="O951" i="30"/>
  <c r="O950" i="30"/>
  <c r="O949" i="30"/>
  <c r="O948" i="30"/>
  <c r="O947" i="30"/>
  <c r="O946" i="30"/>
  <c r="O945" i="30"/>
  <c r="O944" i="30"/>
  <c r="O943" i="30"/>
  <c r="O942" i="30"/>
  <c r="O941" i="30"/>
  <c r="O940" i="30"/>
  <c r="O939" i="30"/>
  <c r="O938" i="30"/>
  <c r="O937" i="30"/>
  <c r="O936" i="30"/>
  <c r="O935" i="30"/>
  <c r="O934" i="30"/>
  <c r="O933" i="30"/>
  <c r="O932" i="30"/>
  <c r="O931" i="30"/>
  <c r="O930" i="30"/>
  <c r="O929" i="30"/>
  <c r="O928" i="30"/>
  <c r="O927" i="30"/>
  <c r="O926" i="30"/>
  <c r="O925" i="30"/>
  <c r="O924" i="30"/>
  <c r="O923" i="30"/>
  <c r="O922" i="30"/>
  <c r="O921" i="30"/>
  <c r="O920" i="30"/>
  <c r="O919" i="30"/>
  <c r="O918" i="30"/>
  <c r="O917" i="30"/>
  <c r="O916" i="30"/>
  <c r="O915" i="30"/>
  <c r="O914" i="30"/>
  <c r="O913" i="30"/>
  <c r="O912" i="30"/>
  <c r="O911" i="30"/>
  <c r="O910" i="30"/>
  <c r="O909" i="30"/>
  <c r="O908" i="30"/>
  <c r="O907" i="30"/>
  <c r="O906" i="30"/>
  <c r="O905" i="30"/>
  <c r="O904" i="30"/>
  <c r="O903" i="30"/>
  <c r="O902" i="30"/>
  <c r="O901" i="30"/>
  <c r="O900" i="30"/>
  <c r="O899" i="30"/>
  <c r="O898" i="30"/>
  <c r="O897" i="30"/>
  <c r="O896" i="30"/>
  <c r="O895" i="30"/>
  <c r="O894" i="30"/>
  <c r="O893" i="30"/>
  <c r="O892" i="30"/>
  <c r="O891" i="30"/>
  <c r="O890" i="30"/>
  <c r="O889" i="30"/>
  <c r="O888" i="30"/>
  <c r="O887" i="30"/>
  <c r="O886" i="30"/>
  <c r="O885" i="30"/>
  <c r="O884" i="30"/>
  <c r="O883" i="30"/>
  <c r="O882" i="30"/>
  <c r="O881" i="30"/>
  <c r="O880" i="30"/>
  <c r="O879" i="30"/>
  <c r="O878" i="30"/>
  <c r="O877" i="30"/>
  <c r="O876" i="30"/>
  <c r="O875" i="30"/>
  <c r="O874" i="30"/>
  <c r="O873" i="30"/>
  <c r="O872" i="30"/>
  <c r="O871" i="30"/>
  <c r="O870" i="30"/>
  <c r="O869" i="30"/>
  <c r="O868" i="30"/>
  <c r="O867" i="30"/>
  <c r="O866" i="30"/>
  <c r="O865" i="30"/>
  <c r="O864" i="30"/>
  <c r="O863" i="30"/>
  <c r="O862" i="30"/>
  <c r="O861" i="30"/>
  <c r="O860" i="30"/>
  <c r="O859" i="30"/>
  <c r="O858" i="30"/>
  <c r="O857" i="30"/>
  <c r="O856" i="30"/>
  <c r="O855" i="30"/>
  <c r="O854" i="30"/>
  <c r="O853" i="30"/>
  <c r="O852" i="30"/>
  <c r="O851" i="30"/>
  <c r="O850" i="30"/>
  <c r="O849" i="30"/>
  <c r="O848" i="30"/>
  <c r="O847" i="30"/>
  <c r="O846" i="30"/>
  <c r="O845" i="30"/>
  <c r="O844" i="30"/>
  <c r="O843" i="30"/>
  <c r="O842" i="30"/>
  <c r="O841" i="30"/>
  <c r="O840" i="30"/>
  <c r="O839" i="30"/>
  <c r="O838" i="30"/>
  <c r="O837" i="30"/>
  <c r="O836" i="30"/>
  <c r="O835" i="30"/>
  <c r="O834" i="30"/>
  <c r="O833" i="30"/>
  <c r="O832" i="30"/>
  <c r="O831" i="30"/>
  <c r="O830" i="30"/>
  <c r="O829" i="30"/>
  <c r="O828" i="30"/>
  <c r="O827" i="30"/>
  <c r="O826" i="30"/>
  <c r="O825" i="30"/>
  <c r="O824" i="30"/>
  <c r="O823" i="30"/>
  <c r="O822" i="30"/>
  <c r="O821" i="30"/>
  <c r="O820" i="30"/>
  <c r="O819" i="30"/>
  <c r="O818" i="30"/>
  <c r="O817" i="30"/>
  <c r="O816" i="30"/>
  <c r="O815" i="30"/>
  <c r="O814" i="30"/>
  <c r="O813" i="30"/>
  <c r="O812" i="30"/>
  <c r="O811" i="30"/>
  <c r="O810" i="30"/>
  <c r="O809" i="30"/>
  <c r="O808" i="30"/>
  <c r="O807" i="30"/>
  <c r="O806" i="30"/>
  <c r="O805" i="30"/>
  <c r="O804" i="30"/>
  <c r="O803" i="30"/>
  <c r="O802" i="30"/>
  <c r="O801" i="30"/>
  <c r="O800" i="30"/>
  <c r="O799" i="30"/>
  <c r="O798" i="30"/>
  <c r="O797" i="30"/>
  <c r="O796" i="30"/>
  <c r="O795" i="30"/>
  <c r="O794" i="30"/>
  <c r="O793" i="30"/>
  <c r="O792" i="30"/>
  <c r="O791" i="30"/>
  <c r="O790" i="30"/>
  <c r="O789" i="30"/>
  <c r="O788" i="30"/>
  <c r="O787" i="30"/>
  <c r="O786" i="30"/>
  <c r="O785" i="30"/>
  <c r="O784" i="30"/>
  <c r="O783" i="30"/>
  <c r="O782" i="30"/>
  <c r="O781" i="30"/>
  <c r="O780" i="30"/>
  <c r="O779" i="30"/>
  <c r="O778" i="30"/>
  <c r="O777" i="30"/>
  <c r="O776" i="30"/>
  <c r="O775" i="30"/>
  <c r="O774" i="30"/>
  <c r="O773" i="30"/>
  <c r="O772" i="30"/>
  <c r="O771" i="30"/>
  <c r="O770" i="30"/>
  <c r="O769" i="30"/>
  <c r="O768" i="30"/>
  <c r="O767" i="30"/>
  <c r="O766" i="30"/>
  <c r="O765" i="30"/>
  <c r="O764" i="30"/>
  <c r="O763" i="30"/>
  <c r="O762" i="30"/>
  <c r="O761" i="30"/>
  <c r="O760" i="30"/>
  <c r="O759" i="30"/>
  <c r="O758" i="30"/>
  <c r="O757" i="30"/>
  <c r="O756" i="30"/>
  <c r="O755" i="30"/>
  <c r="O754" i="30"/>
  <c r="O753" i="30"/>
  <c r="O752" i="30"/>
  <c r="O751" i="30"/>
  <c r="O750" i="30"/>
  <c r="O749" i="30"/>
  <c r="O748" i="30"/>
  <c r="O747" i="30"/>
  <c r="O746" i="30"/>
  <c r="O745" i="30"/>
  <c r="O744" i="30"/>
  <c r="O743" i="30"/>
  <c r="O742" i="30"/>
  <c r="O741" i="30"/>
  <c r="O740" i="30"/>
  <c r="O739" i="30"/>
  <c r="O738" i="30"/>
  <c r="O737" i="30"/>
  <c r="O736" i="30"/>
  <c r="O735" i="30"/>
  <c r="O734" i="30"/>
  <c r="O733" i="30"/>
  <c r="O732" i="30"/>
  <c r="O731" i="30"/>
  <c r="O730" i="30"/>
  <c r="O729" i="30"/>
  <c r="O728" i="30"/>
  <c r="O727" i="30"/>
  <c r="O726" i="30"/>
  <c r="O725" i="30"/>
  <c r="O724" i="30"/>
  <c r="O723" i="30"/>
  <c r="O722" i="30"/>
  <c r="O721" i="30"/>
  <c r="O720" i="30"/>
  <c r="O719" i="30"/>
  <c r="O718" i="30"/>
  <c r="O717" i="30"/>
  <c r="O716" i="30"/>
  <c r="O715" i="30"/>
  <c r="O714" i="30"/>
  <c r="O713" i="30"/>
  <c r="O712" i="30"/>
  <c r="O711" i="30"/>
  <c r="O710" i="30"/>
  <c r="O709" i="30"/>
  <c r="O708" i="30"/>
  <c r="O707" i="30"/>
  <c r="O706" i="30"/>
  <c r="O705" i="30"/>
  <c r="O704" i="30"/>
  <c r="O703" i="30"/>
  <c r="O702" i="30"/>
  <c r="O701" i="30"/>
  <c r="O700" i="30"/>
  <c r="O699" i="30"/>
  <c r="O698" i="30"/>
  <c r="O697" i="30"/>
  <c r="O696" i="30"/>
  <c r="O695" i="30"/>
  <c r="O694" i="30"/>
  <c r="O693" i="30"/>
  <c r="O692" i="30"/>
  <c r="O691" i="30"/>
  <c r="O690" i="30"/>
  <c r="O689" i="30"/>
  <c r="O688" i="30"/>
  <c r="O687" i="30"/>
  <c r="O686" i="30"/>
  <c r="O685" i="30"/>
  <c r="O684" i="30"/>
  <c r="O683" i="30"/>
  <c r="O682" i="30"/>
  <c r="O681" i="30"/>
  <c r="O680" i="30"/>
  <c r="O679" i="30"/>
  <c r="O678" i="30"/>
  <c r="O677" i="30"/>
  <c r="O676" i="30"/>
  <c r="O675" i="30"/>
  <c r="O674" i="30"/>
  <c r="O673" i="30"/>
  <c r="O672" i="30"/>
  <c r="O671" i="30"/>
  <c r="O670" i="30"/>
  <c r="O669" i="30"/>
  <c r="O668" i="30"/>
  <c r="O667" i="30"/>
  <c r="O666" i="30"/>
  <c r="O665" i="30"/>
  <c r="O664" i="30"/>
  <c r="O663" i="30"/>
  <c r="O662" i="30"/>
  <c r="O661" i="30"/>
  <c r="O660" i="30"/>
  <c r="O659" i="30"/>
  <c r="O658" i="30"/>
  <c r="O657" i="30"/>
  <c r="O656" i="30"/>
  <c r="O655" i="30"/>
  <c r="O654" i="30"/>
  <c r="O653" i="30"/>
  <c r="O652" i="30"/>
  <c r="O651" i="30"/>
  <c r="O650" i="30"/>
  <c r="O649" i="30"/>
  <c r="O648" i="30"/>
  <c r="O647" i="30"/>
  <c r="O646" i="30"/>
  <c r="O645" i="30"/>
  <c r="O644" i="30"/>
  <c r="O643" i="30"/>
  <c r="O642" i="30"/>
  <c r="O641" i="30"/>
  <c r="O640" i="30"/>
  <c r="O639" i="30"/>
  <c r="O638" i="30"/>
  <c r="O637" i="30"/>
  <c r="O636" i="30"/>
  <c r="O635" i="30"/>
  <c r="O634" i="30"/>
  <c r="O633" i="30"/>
  <c r="O632" i="30"/>
  <c r="O631" i="30"/>
  <c r="O630" i="30"/>
  <c r="O629" i="30"/>
  <c r="O628" i="30"/>
  <c r="O627" i="30"/>
  <c r="O626" i="30"/>
  <c r="O625" i="30"/>
  <c r="O624" i="30"/>
  <c r="O623" i="30"/>
  <c r="O622" i="30"/>
  <c r="O621" i="30"/>
  <c r="O620" i="30"/>
  <c r="O619" i="30"/>
  <c r="O618" i="30"/>
  <c r="O617" i="30"/>
  <c r="O616" i="30"/>
  <c r="O615" i="30"/>
  <c r="O614" i="30"/>
  <c r="O613" i="30"/>
  <c r="O612" i="30"/>
  <c r="O611" i="30"/>
  <c r="O610" i="30"/>
  <c r="O609" i="30"/>
  <c r="O608" i="30"/>
  <c r="O607" i="30"/>
  <c r="O606" i="30"/>
  <c r="O605" i="30"/>
  <c r="O604" i="30"/>
  <c r="O603" i="30"/>
  <c r="O602" i="30"/>
  <c r="O601" i="30"/>
  <c r="O600" i="30"/>
  <c r="O599" i="30"/>
  <c r="O598" i="30"/>
  <c r="O597" i="30"/>
  <c r="O596" i="30"/>
  <c r="O595" i="30"/>
  <c r="O594" i="30"/>
  <c r="O593" i="30"/>
  <c r="O592" i="30"/>
  <c r="O591" i="30"/>
  <c r="O590" i="30"/>
  <c r="O589" i="30"/>
  <c r="O588" i="30"/>
  <c r="O587" i="30"/>
  <c r="O586" i="30"/>
  <c r="O585" i="30"/>
  <c r="O584" i="30"/>
  <c r="O583" i="30"/>
  <c r="O582" i="30"/>
  <c r="O581" i="30"/>
  <c r="O580" i="30"/>
  <c r="O579" i="30"/>
  <c r="O578" i="30"/>
  <c r="O577" i="30"/>
  <c r="O576" i="30"/>
  <c r="O575" i="30"/>
  <c r="O574" i="30"/>
  <c r="O573" i="30"/>
  <c r="O572" i="30"/>
  <c r="O571" i="30"/>
  <c r="O570" i="30"/>
  <c r="O569" i="30"/>
  <c r="O568" i="30"/>
  <c r="O567" i="30"/>
  <c r="O566" i="30"/>
  <c r="O565" i="30"/>
  <c r="O564" i="30"/>
  <c r="O563" i="30"/>
  <c r="O562" i="30"/>
  <c r="O561" i="30"/>
  <c r="O560" i="30"/>
  <c r="O559" i="30"/>
  <c r="O558" i="30"/>
  <c r="O557" i="30"/>
  <c r="O556" i="30"/>
  <c r="O555" i="30"/>
  <c r="O554" i="30"/>
  <c r="O553" i="30"/>
  <c r="O552" i="30"/>
  <c r="O551" i="30"/>
  <c r="O550" i="30"/>
  <c r="O549" i="30"/>
  <c r="O548" i="30"/>
  <c r="O547" i="30"/>
  <c r="O546" i="30"/>
  <c r="O545" i="30"/>
  <c r="O544" i="30"/>
  <c r="O543" i="30"/>
  <c r="O542" i="30"/>
  <c r="O541" i="30"/>
  <c r="O540" i="30"/>
  <c r="O539" i="30"/>
  <c r="O538" i="30"/>
  <c r="O537" i="30"/>
  <c r="O536" i="30"/>
  <c r="O535" i="30"/>
  <c r="O534" i="30"/>
  <c r="O533" i="30"/>
  <c r="O532" i="30"/>
  <c r="O531" i="30"/>
  <c r="O530" i="30"/>
  <c r="O529" i="30"/>
  <c r="O528" i="30"/>
  <c r="O527" i="30"/>
  <c r="O526" i="30"/>
  <c r="O525" i="30"/>
  <c r="O524" i="30"/>
  <c r="O523" i="30"/>
  <c r="O522" i="30"/>
  <c r="O521" i="30"/>
  <c r="O520" i="30"/>
  <c r="O519" i="30"/>
  <c r="O518" i="30"/>
  <c r="O517" i="30"/>
  <c r="O516" i="30"/>
  <c r="O515" i="30"/>
  <c r="O514" i="30"/>
  <c r="O513" i="30"/>
  <c r="O512" i="30"/>
  <c r="O511" i="30"/>
  <c r="O510" i="30"/>
  <c r="O509" i="30"/>
  <c r="O508" i="30"/>
  <c r="O507" i="30"/>
  <c r="O506" i="30"/>
  <c r="O505" i="30"/>
  <c r="O504" i="30"/>
  <c r="O503" i="30"/>
  <c r="O502" i="30"/>
  <c r="O501" i="30"/>
  <c r="O500" i="30"/>
  <c r="O499" i="30"/>
  <c r="O498" i="30"/>
  <c r="O497" i="30"/>
  <c r="O496" i="30"/>
  <c r="O495" i="30"/>
  <c r="O494" i="30"/>
  <c r="O493" i="30"/>
  <c r="O492" i="30"/>
  <c r="O491" i="30"/>
  <c r="O490" i="30"/>
  <c r="O489" i="30"/>
  <c r="O488" i="30"/>
  <c r="O487" i="30"/>
  <c r="O486" i="30"/>
  <c r="O485" i="30"/>
  <c r="O484" i="30"/>
  <c r="O483" i="30"/>
  <c r="O482" i="30"/>
  <c r="O481" i="30"/>
  <c r="O480" i="30"/>
  <c r="O479" i="30"/>
  <c r="O478" i="30"/>
  <c r="O477" i="30"/>
  <c r="O476" i="30"/>
  <c r="O475" i="30"/>
  <c r="O474" i="30"/>
  <c r="O473" i="30"/>
  <c r="O472" i="30"/>
  <c r="O471" i="30"/>
  <c r="O470" i="30"/>
  <c r="O469" i="30"/>
  <c r="O468" i="30"/>
  <c r="O467" i="30"/>
  <c r="O466" i="30"/>
  <c r="O465" i="30"/>
  <c r="O464" i="30"/>
  <c r="O463" i="30"/>
  <c r="O462" i="30"/>
  <c r="O461" i="30"/>
  <c r="O460" i="30"/>
  <c r="O459" i="30"/>
  <c r="O458" i="30"/>
  <c r="O457" i="30"/>
  <c r="O456" i="30"/>
  <c r="O455" i="30"/>
  <c r="O454" i="30"/>
  <c r="O453" i="30"/>
  <c r="O452" i="30"/>
  <c r="O451" i="30"/>
  <c r="O450" i="30"/>
  <c r="O449" i="30"/>
  <c r="O448" i="30"/>
  <c r="O447" i="30"/>
  <c r="O446" i="30"/>
  <c r="O445" i="30"/>
  <c r="O444" i="30"/>
  <c r="O443" i="30"/>
  <c r="O442" i="30"/>
  <c r="O441" i="30"/>
  <c r="O440" i="30"/>
  <c r="O439" i="30"/>
  <c r="O438" i="30"/>
  <c r="O437" i="30"/>
  <c r="O436" i="30"/>
  <c r="O435" i="30"/>
  <c r="O434" i="30"/>
  <c r="O433" i="30"/>
  <c r="O432" i="30"/>
  <c r="O431" i="30"/>
  <c r="O430" i="30"/>
  <c r="O429" i="30"/>
  <c r="O428" i="30"/>
  <c r="O427" i="30"/>
  <c r="O426" i="30"/>
  <c r="O425" i="30"/>
  <c r="O424" i="30"/>
  <c r="O423" i="30"/>
  <c r="O422" i="30"/>
  <c r="O421" i="30"/>
  <c r="O420" i="30"/>
  <c r="O419" i="30"/>
  <c r="O418" i="30"/>
  <c r="O417" i="30"/>
  <c r="O416" i="30"/>
  <c r="O415" i="30"/>
  <c r="O414" i="30"/>
  <c r="O413" i="30"/>
  <c r="O412" i="30"/>
  <c r="O411" i="30"/>
  <c r="O410" i="30"/>
  <c r="O409" i="30"/>
  <c r="O408" i="30"/>
  <c r="O407" i="30"/>
  <c r="O406" i="30"/>
  <c r="O405" i="30"/>
  <c r="O404" i="30"/>
  <c r="O403" i="30"/>
  <c r="O402" i="30"/>
  <c r="O401" i="30"/>
  <c r="O400" i="30"/>
  <c r="O399" i="30"/>
  <c r="O398" i="30"/>
  <c r="O397" i="30"/>
  <c r="O396" i="30"/>
  <c r="O395" i="30"/>
  <c r="O394" i="30"/>
  <c r="O393" i="30"/>
  <c r="O392" i="30"/>
  <c r="O391" i="30"/>
  <c r="O390" i="30"/>
  <c r="O389" i="30"/>
  <c r="O388" i="30"/>
  <c r="O387" i="30"/>
  <c r="O386" i="30"/>
  <c r="O385" i="30"/>
  <c r="O384" i="30"/>
  <c r="O383" i="30"/>
  <c r="O382" i="30"/>
  <c r="O381" i="30"/>
  <c r="O380" i="30"/>
  <c r="O379" i="30"/>
  <c r="O378" i="30"/>
  <c r="O377" i="30"/>
  <c r="O376" i="30"/>
  <c r="O375" i="30"/>
  <c r="O374" i="30"/>
  <c r="O373" i="30"/>
  <c r="O372" i="30"/>
  <c r="O371" i="30"/>
  <c r="O370" i="30"/>
  <c r="O369" i="30"/>
  <c r="O368" i="30"/>
  <c r="O367" i="30"/>
  <c r="O366" i="30"/>
  <c r="O365" i="30"/>
  <c r="O364" i="30"/>
  <c r="O363" i="30"/>
  <c r="O362" i="30"/>
  <c r="O361" i="30"/>
  <c r="O360" i="30"/>
  <c r="O359" i="30"/>
  <c r="O358" i="30"/>
  <c r="O357" i="30"/>
  <c r="O356" i="30"/>
  <c r="O355" i="30"/>
  <c r="O354" i="30"/>
  <c r="O353" i="30"/>
  <c r="O352" i="30"/>
  <c r="O351" i="30"/>
  <c r="O350" i="30"/>
  <c r="O349" i="30"/>
  <c r="O348" i="30"/>
  <c r="O347" i="30"/>
  <c r="O346" i="30"/>
  <c r="O345" i="30"/>
  <c r="O344" i="30"/>
  <c r="O343" i="30"/>
  <c r="O342" i="30"/>
  <c r="O341" i="30"/>
  <c r="O340" i="30"/>
  <c r="O339" i="30"/>
  <c r="O338" i="30"/>
  <c r="O337" i="30"/>
  <c r="O336" i="30"/>
  <c r="O335" i="30"/>
  <c r="O334" i="30"/>
  <c r="O333" i="30"/>
  <c r="O332" i="30"/>
  <c r="O331" i="30"/>
  <c r="O330" i="30"/>
  <c r="O329" i="30"/>
  <c r="O328" i="30"/>
  <c r="O327" i="30"/>
  <c r="O326" i="30"/>
  <c r="O325" i="30"/>
  <c r="O324" i="30"/>
  <c r="O323" i="30"/>
  <c r="O322" i="30"/>
  <c r="O321" i="30"/>
  <c r="O320" i="30"/>
  <c r="O319" i="30"/>
  <c r="O318" i="30"/>
  <c r="O317" i="30"/>
  <c r="O316" i="30"/>
  <c r="O315" i="30"/>
  <c r="O314" i="30"/>
  <c r="O313" i="30"/>
  <c r="O312" i="30"/>
  <c r="O311" i="30"/>
  <c r="O310" i="30"/>
  <c r="O309" i="30"/>
  <c r="O308" i="30"/>
  <c r="O307" i="30"/>
  <c r="O306" i="30"/>
  <c r="O305" i="30"/>
  <c r="O304" i="30"/>
  <c r="O303" i="30"/>
  <c r="O302" i="30"/>
  <c r="O301" i="30"/>
  <c r="O300" i="30"/>
  <c r="O299" i="30"/>
  <c r="O298" i="30"/>
  <c r="O297" i="30"/>
  <c r="O296" i="30"/>
  <c r="O295" i="30"/>
  <c r="O294" i="30"/>
  <c r="O293" i="30"/>
  <c r="O292" i="30"/>
  <c r="O291" i="30"/>
  <c r="O290" i="30"/>
  <c r="O289" i="30"/>
  <c r="O288" i="30"/>
  <c r="O287" i="30"/>
  <c r="O286" i="30"/>
  <c r="O285" i="30"/>
  <c r="O284" i="30"/>
  <c r="O283" i="30"/>
  <c r="O282" i="30"/>
  <c r="O281" i="30"/>
  <c r="O280" i="30"/>
  <c r="O279" i="30"/>
  <c r="O278" i="30"/>
  <c r="O277" i="30"/>
  <c r="O276" i="30"/>
  <c r="O275" i="30"/>
  <c r="O274" i="30"/>
  <c r="O273" i="30"/>
  <c r="O272" i="30"/>
  <c r="O271" i="30"/>
  <c r="O270" i="30"/>
  <c r="O269" i="30"/>
  <c r="O268" i="30"/>
  <c r="O267" i="30"/>
  <c r="O266" i="30"/>
  <c r="O265" i="30"/>
  <c r="O264" i="30"/>
  <c r="O263" i="30"/>
  <c r="O262" i="30"/>
  <c r="O261" i="30"/>
  <c r="O260" i="30"/>
  <c r="O259" i="30"/>
  <c r="O258" i="30"/>
  <c r="O257" i="30"/>
  <c r="O256" i="30"/>
  <c r="O255" i="30"/>
  <c r="O254" i="30"/>
  <c r="O253" i="30"/>
  <c r="O252" i="30"/>
  <c r="O251" i="30"/>
  <c r="O250" i="30"/>
  <c r="O249" i="30"/>
  <c r="O248" i="30"/>
  <c r="O247" i="30"/>
  <c r="O246" i="30"/>
  <c r="O245" i="30"/>
  <c r="O244" i="30"/>
  <c r="O243" i="30"/>
  <c r="O242" i="30"/>
  <c r="O241" i="30"/>
  <c r="O240" i="30"/>
  <c r="O239" i="30"/>
  <c r="O238" i="30"/>
  <c r="O237" i="30"/>
  <c r="O236" i="30"/>
  <c r="O235" i="30"/>
  <c r="O234" i="30"/>
  <c r="O233" i="30"/>
  <c r="O232" i="30"/>
  <c r="O231" i="30"/>
  <c r="O230" i="30"/>
  <c r="O229" i="30"/>
  <c r="O228" i="30"/>
  <c r="O227" i="30"/>
  <c r="O226" i="30"/>
  <c r="O225" i="30"/>
  <c r="O224" i="30"/>
  <c r="O223" i="30"/>
  <c r="O222" i="30"/>
  <c r="O221" i="30"/>
  <c r="O220" i="30"/>
  <c r="O219" i="30"/>
  <c r="O218" i="30"/>
  <c r="O217" i="30"/>
  <c r="O216" i="30"/>
  <c r="O215" i="30"/>
  <c r="O214" i="30"/>
  <c r="O213" i="30"/>
  <c r="O212" i="30"/>
  <c r="O211" i="30"/>
  <c r="O210" i="30"/>
  <c r="O209" i="30"/>
  <c r="O208" i="30"/>
  <c r="O207" i="30"/>
  <c r="O206" i="30"/>
  <c r="O205" i="30"/>
  <c r="O204" i="30"/>
  <c r="O203" i="30"/>
  <c r="O202" i="30"/>
  <c r="O201" i="30"/>
  <c r="O200" i="30"/>
  <c r="O199" i="30"/>
  <c r="O198" i="30"/>
  <c r="O197" i="30"/>
  <c r="O196" i="30"/>
  <c r="O195" i="30"/>
  <c r="O194" i="30"/>
  <c r="O193" i="30"/>
  <c r="O192" i="30"/>
  <c r="O191" i="30"/>
  <c r="O190" i="30"/>
  <c r="O189" i="30"/>
  <c r="O188" i="30"/>
  <c r="O187" i="30"/>
  <c r="O186" i="30"/>
  <c r="O185" i="30"/>
  <c r="O184" i="30"/>
  <c r="O183" i="30"/>
  <c r="O182" i="30"/>
  <c r="O181" i="30"/>
  <c r="O180" i="30"/>
  <c r="O179" i="30"/>
  <c r="O178" i="30"/>
  <c r="O177" i="30"/>
  <c r="O176" i="30"/>
  <c r="O175" i="30"/>
  <c r="O174" i="30"/>
  <c r="O173" i="30"/>
  <c r="O172" i="30"/>
  <c r="O171" i="30"/>
  <c r="O170" i="30"/>
  <c r="O169" i="30"/>
  <c r="O168" i="30"/>
  <c r="O167" i="30"/>
  <c r="O166" i="30"/>
  <c r="O165" i="30"/>
  <c r="O164" i="30"/>
  <c r="O163" i="30"/>
  <c r="O162" i="30"/>
  <c r="O161" i="30"/>
  <c r="O160" i="30"/>
  <c r="O159" i="30"/>
  <c r="O158" i="30"/>
  <c r="O157" i="30"/>
  <c r="O156" i="30"/>
  <c r="O155" i="30"/>
  <c r="O154" i="30"/>
  <c r="O153" i="30"/>
  <c r="O152" i="30"/>
  <c r="O151" i="30"/>
  <c r="O150" i="30"/>
  <c r="O149" i="30"/>
  <c r="O148" i="30"/>
  <c r="O147" i="30"/>
  <c r="O146" i="30"/>
  <c r="O145" i="30"/>
  <c r="O144" i="30"/>
  <c r="O143" i="30"/>
  <c r="O142" i="30"/>
  <c r="O141" i="30"/>
  <c r="O140" i="30"/>
  <c r="O139" i="30"/>
  <c r="O138" i="30"/>
  <c r="O137" i="30"/>
  <c r="O136" i="30"/>
  <c r="O135" i="30"/>
  <c r="O134" i="30"/>
  <c r="O133" i="30"/>
  <c r="O132" i="30"/>
  <c r="O131" i="30"/>
  <c r="O130" i="30"/>
  <c r="O129" i="30"/>
  <c r="O128" i="30"/>
  <c r="O127" i="30"/>
  <c r="O126" i="30"/>
  <c r="O125" i="30"/>
  <c r="O124" i="30"/>
  <c r="O123" i="30"/>
  <c r="O122" i="30"/>
  <c r="O121" i="30"/>
  <c r="O120" i="30"/>
  <c r="O119" i="30"/>
  <c r="O118" i="30"/>
  <c r="O117" i="30"/>
  <c r="O116" i="30"/>
  <c r="O115" i="30"/>
  <c r="O114" i="30"/>
  <c r="O113" i="30"/>
  <c r="O112" i="30"/>
  <c r="O111" i="30"/>
  <c r="O110" i="30"/>
  <c r="O109" i="30"/>
  <c r="O108" i="30"/>
  <c r="O107" i="30"/>
  <c r="O106" i="30"/>
  <c r="O105" i="30"/>
  <c r="O104" i="30"/>
  <c r="O103" i="30"/>
  <c r="O102" i="30"/>
  <c r="O101" i="30"/>
  <c r="O100" i="30"/>
  <c r="O99" i="30"/>
  <c r="O98" i="30"/>
  <c r="O97" i="30"/>
  <c r="O96" i="30"/>
  <c r="O95" i="30"/>
  <c r="O94" i="30"/>
  <c r="O93" i="30"/>
  <c r="O92" i="30"/>
  <c r="O91" i="30"/>
  <c r="O90" i="30"/>
  <c r="O89" i="30"/>
  <c r="O88" i="30"/>
  <c r="O87" i="30"/>
  <c r="O86" i="30"/>
  <c r="O85" i="30"/>
  <c r="O84" i="30"/>
  <c r="O83" i="30"/>
  <c r="O82" i="30"/>
  <c r="O81" i="30"/>
  <c r="O80" i="30"/>
  <c r="O79" i="30"/>
  <c r="O78" i="30"/>
  <c r="O77" i="30"/>
  <c r="O76" i="30"/>
  <c r="O75" i="30"/>
  <c r="O74" i="30"/>
  <c r="O73" i="30"/>
  <c r="O72" i="30"/>
  <c r="O71" i="30"/>
  <c r="O70" i="30"/>
  <c r="O69" i="30"/>
  <c r="O68" i="30"/>
  <c r="O67" i="30"/>
  <c r="O66" i="30"/>
  <c r="O65" i="30"/>
  <c r="O64" i="30"/>
  <c r="O63" i="30"/>
  <c r="O62" i="30"/>
  <c r="O61" i="30"/>
  <c r="O60" i="30"/>
  <c r="O59" i="30"/>
  <c r="O58" i="30"/>
  <c r="O57" i="30"/>
  <c r="O56" i="30"/>
  <c r="O55" i="30"/>
  <c r="O54" i="30"/>
  <c r="O53" i="30"/>
  <c r="O52" i="30"/>
  <c r="O51" i="30"/>
  <c r="O50" i="30"/>
  <c r="O49" i="30"/>
  <c r="O48" i="30"/>
  <c r="O47" i="30"/>
  <c r="O46" i="30"/>
  <c r="O45" i="30"/>
  <c r="O44" i="30"/>
  <c r="O43" i="30"/>
  <c r="O42" i="30"/>
  <c r="O41" i="30"/>
  <c r="O40" i="30"/>
  <c r="O39" i="30"/>
  <c r="M38" i="30" l="1"/>
  <c r="O38" i="30"/>
  <c r="M37" i="30"/>
  <c r="O37" i="30"/>
  <c r="M36" i="30"/>
  <c r="O36" i="30"/>
  <c r="N35" i="33"/>
  <c r="N36" i="33"/>
  <c r="N37" i="33"/>
  <c r="N38" i="33"/>
  <c r="N39" i="33"/>
  <c r="N40" i="33"/>
  <c r="N41" i="33"/>
  <c r="N42" i="33"/>
  <c r="N43" i="33"/>
  <c r="N44" i="33"/>
  <c r="N45" i="33"/>
  <c r="N46" i="33"/>
  <c r="N47" i="33"/>
  <c r="N48" i="33"/>
  <c r="N49" i="33"/>
  <c r="N50" i="33"/>
  <c r="N51" i="33"/>
  <c r="N52" i="33"/>
  <c r="N53" i="33"/>
  <c r="N54" i="33"/>
  <c r="N55" i="33"/>
  <c r="N56" i="33"/>
  <c r="N57" i="33"/>
  <c r="N58" i="33"/>
  <c r="N59" i="33"/>
  <c r="N60" i="33"/>
  <c r="N61" i="33"/>
  <c r="N62" i="33"/>
  <c r="N63" i="33"/>
  <c r="N64" i="33"/>
  <c r="N65" i="33"/>
  <c r="N66" i="33"/>
  <c r="N67" i="33"/>
  <c r="N68" i="33"/>
  <c r="N69" i="33"/>
  <c r="N70" i="33"/>
  <c r="N71" i="33"/>
  <c r="N72" i="33"/>
  <c r="N73" i="33"/>
  <c r="N74" i="33"/>
  <c r="N75" i="33"/>
  <c r="N76" i="33"/>
  <c r="N77" i="33"/>
  <c r="N78" i="33"/>
  <c r="N79" i="33"/>
  <c r="N80" i="33"/>
  <c r="N81" i="33"/>
  <c r="N82" i="33"/>
  <c r="N83" i="33"/>
  <c r="N84" i="33"/>
  <c r="N85" i="33"/>
  <c r="N86" i="33"/>
  <c r="N87" i="33"/>
  <c r="N88" i="33"/>
  <c r="N89" i="33"/>
  <c r="N90" i="33"/>
  <c r="N91" i="33"/>
  <c r="N92" i="33"/>
  <c r="N93" i="33"/>
  <c r="N94" i="33"/>
  <c r="N95" i="33"/>
  <c r="N96" i="33"/>
  <c r="N97" i="33"/>
  <c r="N98" i="33"/>
  <c r="N99" i="33"/>
  <c r="N100" i="33"/>
  <c r="N101" i="33"/>
  <c r="N102" i="33"/>
  <c r="N103" i="33"/>
  <c r="N104" i="33"/>
  <c r="N105" i="33"/>
  <c r="N106" i="33"/>
  <c r="N107" i="33"/>
  <c r="N108" i="33"/>
  <c r="N109" i="33"/>
  <c r="N110" i="33"/>
  <c r="N111" i="33"/>
  <c r="N112" i="33"/>
  <c r="N113" i="33"/>
  <c r="N114" i="33"/>
  <c r="N115" i="33"/>
  <c r="N116" i="33"/>
  <c r="N117" i="33"/>
  <c r="N118" i="33"/>
  <c r="N119" i="33"/>
  <c r="N120" i="33"/>
  <c r="N121" i="33"/>
  <c r="N122" i="33"/>
  <c r="N123" i="33"/>
  <c r="N124" i="33"/>
  <c r="N125" i="33"/>
  <c r="N126" i="33"/>
  <c r="N127" i="33"/>
  <c r="N128" i="33"/>
  <c r="N129" i="33"/>
  <c r="N130" i="33"/>
  <c r="N131" i="33"/>
  <c r="N132" i="33"/>
  <c r="N133" i="33"/>
  <c r="N134" i="33"/>
  <c r="N135" i="33"/>
  <c r="N136" i="33"/>
  <c r="N137" i="33"/>
  <c r="N138" i="33"/>
  <c r="N139" i="33"/>
  <c r="N140" i="33"/>
  <c r="N141" i="33"/>
  <c r="N142" i="33"/>
  <c r="N143" i="33"/>
  <c r="N144" i="33"/>
  <c r="N145" i="33"/>
  <c r="N146" i="33"/>
  <c r="N147" i="33"/>
  <c r="N148" i="33"/>
  <c r="N149" i="33"/>
  <c r="N150" i="33"/>
  <c r="N151" i="33"/>
  <c r="N152" i="33"/>
  <c r="N153" i="33"/>
  <c r="N154" i="33"/>
  <c r="N155" i="33"/>
  <c r="N156" i="33"/>
  <c r="N157" i="33"/>
  <c r="N158" i="33"/>
  <c r="N159" i="33"/>
  <c r="N160" i="33"/>
  <c r="N161" i="33"/>
  <c r="N162" i="33"/>
  <c r="N163" i="33"/>
  <c r="N164" i="33"/>
  <c r="N165" i="33"/>
  <c r="N166" i="33"/>
  <c r="N167" i="33"/>
  <c r="N168" i="33"/>
  <c r="N169" i="33"/>
  <c r="N170" i="33"/>
  <c r="N171" i="33"/>
  <c r="N172" i="33"/>
  <c r="N173" i="33"/>
  <c r="N174" i="33"/>
  <c r="N175" i="33"/>
  <c r="N176" i="33"/>
  <c r="N177" i="33"/>
  <c r="N178" i="33"/>
  <c r="N179" i="33"/>
  <c r="N180" i="33"/>
  <c r="N181" i="33"/>
  <c r="N182" i="33"/>
  <c r="N183" i="33"/>
  <c r="N184" i="33"/>
  <c r="N185" i="33"/>
  <c r="N186" i="33"/>
  <c r="N187" i="33"/>
  <c r="N188" i="33"/>
  <c r="N189" i="33"/>
  <c r="N190" i="33"/>
  <c r="N191" i="33"/>
  <c r="N192" i="33"/>
  <c r="N193" i="33"/>
  <c r="N194" i="33"/>
  <c r="N195" i="33"/>
  <c r="N196" i="33"/>
  <c r="N197" i="33"/>
  <c r="N198" i="33"/>
  <c r="N199" i="33"/>
  <c r="N200" i="33"/>
  <c r="N201" i="33"/>
  <c r="N202" i="33"/>
  <c r="N203" i="33"/>
  <c r="N204" i="33"/>
  <c r="N205" i="33"/>
  <c r="N206" i="33"/>
  <c r="N207" i="33"/>
  <c r="N208" i="33"/>
  <c r="N209" i="33"/>
  <c r="N210" i="33"/>
  <c r="N211" i="33"/>
  <c r="N212" i="33"/>
  <c r="N213" i="33"/>
  <c r="N214" i="33"/>
  <c r="N215" i="33"/>
  <c r="N216" i="33"/>
  <c r="N217" i="33"/>
  <c r="N218" i="33"/>
  <c r="N219" i="33"/>
  <c r="N220" i="33"/>
  <c r="N221" i="33"/>
  <c r="N222" i="33"/>
  <c r="N223" i="33"/>
  <c r="N224" i="33"/>
  <c r="N225" i="33"/>
  <c r="N226" i="33"/>
  <c r="N227" i="33"/>
  <c r="N228" i="33"/>
  <c r="N229" i="33"/>
  <c r="N230" i="33"/>
  <c r="N231" i="33"/>
  <c r="N232" i="33"/>
  <c r="N233" i="33"/>
  <c r="N234" i="33"/>
  <c r="N235" i="33"/>
  <c r="N236" i="33"/>
  <c r="N237" i="33"/>
  <c r="N238" i="33"/>
  <c r="N239" i="33"/>
  <c r="N240" i="33"/>
  <c r="N241" i="33"/>
  <c r="N242" i="33"/>
  <c r="N243" i="33"/>
  <c r="N244" i="33"/>
  <c r="N245" i="33"/>
  <c r="N246" i="33"/>
  <c r="N247" i="33"/>
  <c r="N248" i="33"/>
  <c r="N249" i="33"/>
  <c r="N250" i="33"/>
  <c r="N251" i="33"/>
  <c r="N252" i="33"/>
  <c r="N253" i="33"/>
  <c r="N254" i="33"/>
  <c r="N255" i="33"/>
  <c r="N256" i="33"/>
  <c r="N257" i="33"/>
  <c r="N258" i="33"/>
  <c r="N259" i="33"/>
  <c r="N260" i="33"/>
  <c r="N261" i="33"/>
  <c r="N262" i="33"/>
  <c r="N263" i="33"/>
  <c r="N264" i="33"/>
  <c r="N265" i="33"/>
  <c r="N266" i="33"/>
  <c r="N267" i="33"/>
  <c r="N268" i="33"/>
  <c r="N269" i="33"/>
  <c r="N270" i="33"/>
  <c r="N271" i="33"/>
  <c r="N272" i="33"/>
  <c r="N273" i="33"/>
  <c r="N274" i="33"/>
  <c r="N275" i="33"/>
  <c r="N276" i="33"/>
  <c r="N277" i="33"/>
  <c r="N278" i="33"/>
  <c r="N279" i="33"/>
  <c r="N280" i="33"/>
  <c r="N281" i="33"/>
  <c r="N282" i="33"/>
  <c r="N283" i="33"/>
  <c r="N284" i="33"/>
  <c r="N285" i="33"/>
  <c r="N286" i="33"/>
  <c r="N287" i="33"/>
  <c r="N288" i="33"/>
  <c r="N289" i="33"/>
  <c r="N290" i="33"/>
  <c r="N291" i="33"/>
  <c r="N292" i="33"/>
  <c r="N293" i="33"/>
  <c r="N294" i="33"/>
  <c r="N295" i="33"/>
  <c r="N296" i="33"/>
  <c r="N297" i="33"/>
  <c r="N298" i="33"/>
  <c r="N299" i="33"/>
  <c r="N300" i="33"/>
  <c r="N301" i="33"/>
  <c r="N302" i="33"/>
  <c r="N303" i="33"/>
  <c r="N304" i="33"/>
  <c r="N305" i="33"/>
  <c r="N306" i="33"/>
  <c r="N307" i="33"/>
  <c r="N308" i="33"/>
  <c r="N309" i="33"/>
  <c r="N310" i="33"/>
  <c r="N311" i="33"/>
  <c r="N312" i="33"/>
  <c r="N313" i="33"/>
  <c r="N314" i="33"/>
  <c r="N315" i="33"/>
  <c r="N316" i="33"/>
  <c r="N317" i="33"/>
  <c r="N318" i="33"/>
  <c r="N319" i="33"/>
  <c r="N320" i="33"/>
  <c r="N321" i="33"/>
  <c r="N322" i="33"/>
  <c r="N323" i="33"/>
  <c r="N324" i="33"/>
  <c r="N325" i="33"/>
  <c r="N326" i="33"/>
  <c r="N327" i="33"/>
  <c r="N328" i="33"/>
  <c r="N329" i="33"/>
  <c r="N330" i="33"/>
  <c r="N331" i="33"/>
  <c r="N332" i="33"/>
  <c r="N333" i="33"/>
  <c r="N334" i="33"/>
  <c r="N335" i="33"/>
  <c r="N336" i="33"/>
  <c r="N337" i="33"/>
  <c r="N338" i="33"/>
  <c r="N339" i="33"/>
  <c r="N340" i="33"/>
  <c r="N341" i="33"/>
  <c r="N342" i="33"/>
  <c r="N343" i="33"/>
  <c r="N344" i="33"/>
  <c r="N345" i="33"/>
  <c r="N346" i="33"/>
  <c r="N347" i="33"/>
  <c r="N348" i="33"/>
  <c r="N349" i="33"/>
  <c r="N350" i="33"/>
  <c r="N351" i="33"/>
  <c r="N352" i="33"/>
  <c r="N353" i="33"/>
  <c r="N354" i="33"/>
  <c r="N355" i="33"/>
  <c r="N356" i="33"/>
  <c r="N357" i="33"/>
  <c r="N358" i="33"/>
  <c r="N359" i="33"/>
  <c r="N360" i="33"/>
  <c r="N361" i="33"/>
  <c r="N362" i="33"/>
  <c r="N363" i="33"/>
  <c r="N364" i="33"/>
  <c r="N365" i="33"/>
  <c r="N366" i="33"/>
  <c r="N367" i="33"/>
  <c r="N368" i="33"/>
  <c r="N369" i="33"/>
  <c r="N370" i="33"/>
  <c r="N371" i="33"/>
  <c r="N372" i="33"/>
  <c r="N373" i="33"/>
  <c r="N374" i="33"/>
  <c r="N375" i="33"/>
  <c r="N376" i="33"/>
  <c r="N377" i="33"/>
  <c r="N378" i="33"/>
  <c r="N379" i="33"/>
  <c r="N380" i="33"/>
  <c r="N381" i="33"/>
  <c r="N382" i="33"/>
  <c r="N383" i="33"/>
  <c r="N384" i="33"/>
  <c r="N385" i="33"/>
  <c r="N386" i="33"/>
  <c r="N387" i="33"/>
  <c r="N388" i="33"/>
  <c r="N389" i="33"/>
  <c r="N390" i="33"/>
  <c r="N391" i="33"/>
  <c r="N392" i="33"/>
  <c r="N393" i="33"/>
  <c r="N394" i="33"/>
  <c r="N395" i="33"/>
  <c r="N396" i="33"/>
  <c r="N397" i="33"/>
  <c r="N398" i="33"/>
  <c r="N399" i="33"/>
  <c r="N400" i="33"/>
  <c r="N401" i="33"/>
  <c r="N402" i="33"/>
  <c r="N403" i="33"/>
  <c r="N404" i="33"/>
  <c r="N405" i="33"/>
  <c r="N406" i="33"/>
  <c r="N407" i="33"/>
  <c r="N408" i="33"/>
  <c r="N409" i="33"/>
  <c r="N410" i="33"/>
  <c r="N411" i="33"/>
  <c r="N412" i="33"/>
  <c r="N413" i="33"/>
  <c r="N414" i="33"/>
  <c r="N415" i="33"/>
  <c r="N416" i="33"/>
  <c r="N417" i="33"/>
  <c r="N418" i="33"/>
  <c r="N419" i="33"/>
  <c r="N420" i="33"/>
  <c r="N421" i="33"/>
  <c r="N422" i="33"/>
  <c r="N423" i="33"/>
  <c r="N424" i="33"/>
  <c r="N425" i="33"/>
  <c r="N426" i="33"/>
  <c r="N427" i="33"/>
  <c r="N428" i="33"/>
  <c r="N429" i="33"/>
  <c r="N430" i="33"/>
  <c r="N431" i="33"/>
  <c r="N432" i="33"/>
  <c r="N433" i="33"/>
  <c r="N434" i="33"/>
  <c r="N435" i="33"/>
  <c r="N436" i="33"/>
  <c r="N437" i="33"/>
  <c r="N438" i="33"/>
  <c r="N439" i="33"/>
  <c r="N440" i="33"/>
  <c r="N441" i="33"/>
  <c r="N442" i="33"/>
  <c r="N443" i="33"/>
  <c r="N444" i="33"/>
  <c r="N445" i="33"/>
  <c r="N446" i="33"/>
  <c r="N447" i="33"/>
  <c r="N448" i="33"/>
  <c r="N449" i="33"/>
  <c r="N450" i="33"/>
  <c r="N451" i="33"/>
  <c r="N452" i="33"/>
  <c r="N453" i="33"/>
  <c r="N454" i="33"/>
  <c r="N455" i="33"/>
  <c r="N456" i="33"/>
  <c r="N457" i="33"/>
  <c r="N458" i="33"/>
  <c r="N459" i="33"/>
  <c r="N460" i="33"/>
  <c r="N461" i="33"/>
  <c r="N462" i="33"/>
  <c r="N463" i="33"/>
  <c r="N464" i="33"/>
  <c r="N465" i="33"/>
  <c r="N466" i="33"/>
  <c r="N467" i="33"/>
  <c r="N468" i="33"/>
  <c r="N469" i="33"/>
  <c r="N470" i="33"/>
  <c r="N471" i="33"/>
  <c r="N472" i="33"/>
  <c r="N473" i="33"/>
  <c r="N474" i="33"/>
  <c r="N475" i="33"/>
  <c r="N476" i="33"/>
  <c r="N477" i="33"/>
  <c r="N478" i="33"/>
  <c r="N479" i="33"/>
  <c r="N480" i="33"/>
  <c r="N481" i="33"/>
  <c r="N482" i="33"/>
  <c r="N483" i="33"/>
  <c r="N484" i="33"/>
  <c r="N485" i="33"/>
  <c r="N486" i="33"/>
  <c r="N487" i="33"/>
  <c r="N488" i="33"/>
  <c r="N489" i="33"/>
  <c r="N490" i="33"/>
  <c r="N491" i="33"/>
  <c r="N492" i="33"/>
  <c r="N493" i="33"/>
  <c r="N494" i="33"/>
  <c r="N495" i="33"/>
  <c r="N496" i="33"/>
  <c r="N497" i="33"/>
  <c r="N498" i="33"/>
  <c r="N499" i="33"/>
  <c r="N500" i="33"/>
  <c r="N501" i="33"/>
  <c r="N502" i="33"/>
  <c r="N503" i="33"/>
  <c r="N504" i="33"/>
  <c r="N505" i="33"/>
  <c r="N506" i="33"/>
  <c r="N507" i="33"/>
  <c r="N508" i="33"/>
  <c r="N509" i="33"/>
  <c r="N510" i="33"/>
  <c r="N511" i="33"/>
  <c r="N512" i="33"/>
  <c r="N513" i="33"/>
  <c r="N514" i="33"/>
  <c r="N515" i="33"/>
  <c r="N516" i="33"/>
  <c r="N517" i="33"/>
  <c r="N518" i="33"/>
  <c r="N519" i="33"/>
  <c r="N520" i="33"/>
  <c r="N521" i="33"/>
  <c r="N522" i="33"/>
  <c r="N523" i="33"/>
  <c r="N524" i="33"/>
  <c r="N525" i="33"/>
  <c r="N526" i="33"/>
  <c r="N527" i="33"/>
  <c r="N528" i="33"/>
  <c r="N529" i="33"/>
  <c r="N530" i="33"/>
  <c r="N531" i="33"/>
  <c r="N532" i="33"/>
  <c r="N533" i="33"/>
  <c r="N534" i="33"/>
  <c r="N535" i="33"/>
  <c r="N536" i="33"/>
  <c r="N537" i="33"/>
  <c r="N538" i="33"/>
  <c r="N539" i="33"/>
  <c r="N540" i="33"/>
  <c r="N541" i="33"/>
  <c r="N542" i="33"/>
  <c r="N543" i="33"/>
  <c r="N544" i="33"/>
  <c r="N545" i="33"/>
  <c r="N546" i="33"/>
  <c r="N547" i="33"/>
  <c r="N548" i="33"/>
  <c r="N549" i="33"/>
  <c r="N550" i="33"/>
  <c r="N551" i="33"/>
  <c r="N552" i="33"/>
  <c r="N553" i="33"/>
  <c r="N554" i="33"/>
  <c r="N555" i="33"/>
  <c r="N556" i="33"/>
  <c r="N557" i="33"/>
  <c r="N558" i="33"/>
  <c r="N559" i="33"/>
  <c r="N560" i="33"/>
  <c r="N561" i="33"/>
  <c r="N562" i="33"/>
  <c r="N563" i="33"/>
  <c r="N564" i="33"/>
  <c r="N565" i="33"/>
  <c r="N566" i="33"/>
  <c r="N567" i="33"/>
  <c r="N568" i="33"/>
  <c r="N569" i="33"/>
  <c r="N570" i="33"/>
  <c r="N571" i="33"/>
  <c r="N572" i="33"/>
  <c r="N573" i="33"/>
  <c r="N574" i="33"/>
  <c r="N575" i="33"/>
  <c r="N576" i="33"/>
  <c r="N577" i="33"/>
  <c r="N578" i="33"/>
  <c r="N579" i="33"/>
  <c r="N580" i="33"/>
  <c r="N581" i="33"/>
  <c r="N582" i="33"/>
  <c r="N583" i="33"/>
  <c r="N584" i="33"/>
  <c r="N585" i="33"/>
  <c r="N586" i="33"/>
  <c r="N587" i="33"/>
  <c r="N588" i="33"/>
  <c r="N589" i="33"/>
  <c r="N590" i="33"/>
  <c r="N591" i="33"/>
  <c r="N592" i="33"/>
  <c r="N593" i="33"/>
  <c r="N594" i="33"/>
  <c r="N595" i="33"/>
  <c r="N596" i="33"/>
  <c r="N597" i="33"/>
  <c r="N598" i="33"/>
  <c r="N599" i="33"/>
  <c r="N600" i="33"/>
  <c r="N601" i="33"/>
  <c r="N602" i="33"/>
  <c r="N603" i="33"/>
  <c r="N604" i="33"/>
  <c r="N605" i="33"/>
  <c r="N606" i="33"/>
  <c r="N607" i="33"/>
  <c r="N608" i="33"/>
  <c r="N609" i="33"/>
  <c r="N610" i="33"/>
  <c r="N611" i="33"/>
  <c r="N612" i="33"/>
  <c r="N613" i="33"/>
  <c r="N614" i="33"/>
  <c r="N615" i="33"/>
  <c r="N616" i="33"/>
  <c r="N617" i="33"/>
  <c r="N618" i="33"/>
  <c r="N619" i="33"/>
  <c r="N620" i="33"/>
  <c r="N621" i="33"/>
  <c r="N622" i="33"/>
  <c r="N623" i="33"/>
  <c r="N624" i="33"/>
  <c r="N625" i="33"/>
  <c r="N626" i="33"/>
  <c r="N627" i="33"/>
  <c r="N628" i="33"/>
  <c r="N629" i="33"/>
  <c r="N630" i="33"/>
  <c r="N631" i="33"/>
  <c r="N632" i="33"/>
  <c r="N633" i="33"/>
  <c r="N634" i="33"/>
  <c r="N635" i="33"/>
  <c r="N636" i="33"/>
  <c r="N637" i="33"/>
  <c r="N638" i="33"/>
  <c r="N639" i="33"/>
  <c r="N640" i="33"/>
  <c r="N641" i="33"/>
  <c r="N642" i="33"/>
  <c r="N643" i="33"/>
  <c r="N644" i="33"/>
  <c r="N645" i="33"/>
  <c r="N646" i="33"/>
  <c r="N647" i="33"/>
  <c r="N648" i="33"/>
  <c r="N649" i="33"/>
  <c r="N650" i="33"/>
  <c r="N651" i="33"/>
  <c r="N652" i="33"/>
  <c r="N653" i="33"/>
  <c r="N654" i="33"/>
  <c r="N655" i="33"/>
  <c r="N656" i="33"/>
  <c r="N657" i="33"/>
  <c r="N658" i="33"/>
  <c r="N659" i="33"/>
  <c r="N660" i="33"/>
  <c r="N661" i="33"/>
  <c r="N662" i="33"/>
  <c r="N663" i="33"/>
  <c r="N664" i="33"/>
  <c r="N665" i="33"/>
  <c r="N666" i="33"/>
  <c r="N667" i="33"/>
  <c r="N668" i="33"/>
  <c r="N669" i="33"/>
  <c r="N670" i="33"/>
  <c r="N671" i="33"/>
  <c r="N672" i="33"/>
  <c r="N673" i="33"/>
  <c r="N674" i="33"/>
  <c r="N675" i="33"/>
  <c r="N676" i="33"/>
  <c r="N677" i="33"/>
  <c r="N678" i="33"/>
  <c r="N679" i="33"/>
  <c r="N680" i="33"/>
  <c r="N681" i="33"/>
  <c r="N682" i="33"/>
  <c r="N683" i="33"/>
  <c r="N684" i="33"/>
  <c r="N685" i="33"/>
  <c r="N686" i="33"/>
  <c r="N687" i="33"/>
  <c r="N688" i="33"/>
  <c r="N689" i="33"/>
  <c r="N690" i="33"/>
  <c r="N691" i="33"/>
  <c r="N692" i="33"/>
  <c r="N693" i="33"/>
  <c r="N694" i="33"/>
  <c r="N695" i="33"/>
  <c r="N696" i="33"/>
  <c r="N697" i="33"/>
  <c r="N698" i="33"/>
  <c r="N699" i="33"/>
  <c r="N700" i="33"/>
  <c r="N701" i="33"/>
  <c r="N702" i="33"/>
  <c r="N703" i="33"/>
  <c r="N704" i="33"/>
  <c r="N705" i="33"/>
  <c r="N706" i="33"/>
  <c r="N707" i="33"/>
  <c r="N708" i="33"/>
  <c r="N709" i="33"/>
  <c r="N710" i="33"/>
  <c r="N711" i="33"/>
  <c r="N712" i="33"/>
  <c r="N713" i="33"/>
  <c r="N714" i="33"/>
  <c r="N715" i="33"/>
  <c r="N716" i="33"/>
  <c r="N717" i="33"/>
  <c r="N718" i="33"/>
  <c r="N719" i="33"/>
  <c r="N720" i="33"/>
  <c r="N721" i="33"/>
  <c r="N722" i="33"/>
  <c r="N723" i="33"/>
  <c r="N724" i="33"/>
  <c r="N725" i="33"/>
  <c r="N726" i="33"/>
  <c r="N727" i="33"/>
  <c r="N728" i="33"/>
  <c r="N729" i="33"/>
  <c r="N730" i="33"/>
  <c r="N731" i="33"/>
  <c r="N732" i="33"/>
  <c r="N733" i="33"/>
  <c r="N734" i="33"/>
  <c r="N735" i="33"/>
  <c r="N736" i="33"/>
  <c r="N737" i="33"/>
  <c r="N738" i="33"/>
  <c r="N739" i="33"/>
  <c r="N740" i="33"/>
  <c r="N741" i="33"/>
  <c r="N742" i="33"/>
  <c r="N743" i="33"/>
  <c r="N744" i="33"/>
  <c r="N745" i="33"/>
  <c r="N746" i="33"/>
  <c r="N747" i="33"/>
  <c r="N748" i="33"/>
  <c r="N749" i="33"/>
  <c r="N750" i="33"/>
  <c r="N751" i="33"/>
  <c r="N752" i="33"/>
  <c r="N753" i="33"/>
  <c r="N754" i="33"/>
  <c r="N755" i="33"/>
  <c r="N756" i="33"/>
  <c r="N757" i="33"/>
  <c r="N758" i="33"/>
  <c r="N759" i="33"/>
  <c r="N760" i="33"/>
  <c r="N761" i="33"/>
  <c r="N762" i="33"/>
  <c r="N763" i="33"/>
  <c r="N764" i="33"/>
  <c r="N765" i="33"/>
  <c r="N766" i="33"/>
  <c r="N767" i="33"/>
  <c r="N768" i="33"/>
  <c r="N769" i="33"/>
  <c r="N770" i="33"/>
  <c r="N771" i="33"/>
  <c r="N772" i="33"/>
  <c r="N773" i="33"/>
  <c r="N774" i="33"/>
  <c r="N775" i="33"/>
  <c r="N776" i="33"/>
  <c r="N777" i="33"/>
  <c r="N778" i="33"/>
  <c r="N779" i="33"/>
  <c r="N780" i="33"/>
  <c r="N781" i="33"/>
  <c r="N782" i="33"/>
  <c r="N783" i="33"/>
  <c r="N784" i="33"/>
  <c r="N785" i="33"/>
  <c r="N786" i="33"/>
  <c r="N787" i="33"/>
  <c r="N788" i="33"/>
  <c r="N789" i="33"/>
  <c r="N790" i="33"/>
  <c r="N791" i="33"/>
  <c r="N792" i="33"/>
  <c r="N793" i="33"/>
  <c r="N794" i="33"/>
  <c r="N795" i="33"/>
  <c r="N796" i="33"/>
  <c r="N797" i="33"/>
  <c r="N798" i="33"/>
  <c r="N799" i="33"/>
  <c r="N800" i="33"/>
  <c r="N801" i="33"/>
  <c r="N802" i="33"/>
  <c r="N803" i="33"/>
  <c r="N804" i="33"/>
  <c r="N805" i="33"/>
  <c r="N806" i="33"/>
  <c r="N807" i="33"/>
  <c r="N808" i="33"/>
  <c r="N809" i="33"/>
  <c r="N810" i="33"/>
  <c r="N811" i="33"/>
  <c r="N812" i="33"/>
  <c r="N813" i="33"/>
  <c r="N814" i="33"/>
  <c r="N815" i="33"/>
  <c r="N816" i="33"/>
  <c r="N817" i="33"/>
  <c r="N818" i="33"/>
  <c r="N819" i="33"/>
  <c r="N820" i="33"/>
  <c r="N821" i="33"/>
  <c r="N822" i="33"/>
  <c r="N823" i="33"/>
  <c r="N824" i="33"/>
  <c r="N825" i="33"/>
  <c r="N826" i="33"/>
  <c r="N827" i="33"/>
  <c r="N828" i="33"/>
  <c r="N829" i="33"/>
  <c r="N830" i="33"/>
  <c r="N831" i="33"/>
  <c r="N832" i="33"/>
  <c r="N833" i="33"/>
  <c r="N834" i="33"/>
  <c r="N835" i="33"/>
  <c r="N836" i="33"/>
  <c r="N837" i="33"/>
  <c r="N838" i="33"/>
  <c r="N839" i="33"/>
  <c r="N840" i="33"/>
  <c r="N841" i="33"/>
  <c r="N842" i="33"/>
  <c r="N843" i="33"/>
  <c r="N844" i="33"/>
  <c r="N845" i="33"/>
  <c r="N846" i="33"/>
  <c r="N847" i="33"/>
  <c r="N848" i="33"/>
  <c r="N849" i="33"/>
  <c r="N850" i="33"/>
  <c r="N851" i="33"/>
  <c r="N852" i="33"/>
  <c r="N853" i="33"/>
  <c r="N854" i="33"/>
  <c r="N855" i="33"/>
  <c r="N856" i="33"/>
  <c r="N857" i="33"/>
  <c r="N858" i="33"/>
  <c r="N859" i="33"/>
  <c r="N860" i="33"/>
  <c r="N861" i="33"/>
  <c r="N862" i="33"/>
  <c r="N863" i="33"/>
  <c r="N864" i="33"/>
  <c r="N865" i="33"/>
  <c r="N866" i="33"/>
  <c r="N867" i="33"/>
  <c r="N868" i="33"/>
  <c r="N869" i="33"/>
  <c r="N870" i="33"/>
  <c r="N871" i="33"/>
  <c r="N872" i="33"/>
  <c r="N873" i="33"/>
  <c r="N874" i="33"/>
  <c r="N875" i="33"/>
  <c r="N876" i="33"/>
  <c r="N877" i="33"/>
  <c r="N878" i="33"/>
  <c r="N879" i="33"/>
  <c r="N880" i="33"/>
  <c r="N881" i="33"/>
  <c r="N882" i="33"/>
  <c r="N883" i="33"/>
  <c r="N884" i="33"/>
  <c r="N885" i="33"/>
  <c r="N886" i="33"/>
  <c r="N887" i="33"/>
  <c r="N888" i="33"/>
  <c r="N889" i="33"/>
  <c r="N890" i="33"/>
  <c r="N891" i="33"/>
  <c r="N892" i="33"/>
  <c r="N893" i="33"/>
  <c r="N894" i="33"/>
  <c r="N895" i="33"/>
  <c r="N896" i="33"/>
  <c r="N897" i="33"/>
  <c r="N898" i="33"/>
  <c r="N899" i="33"/>
  <c r="N900" i="33"/>
  <c r="N901" i="33"/>
  <c r="N902" i="33"/>
  <c r="N903" i="33"/>
  <c r="N904" i="33"/>
  <c r="N905" i="33"/>
  <c r="N906" i="33"/>
  <c r="N907" i="33"/>
  <c r="N908" i="33"/>
  <c r="N909" i="33"/>
  <c r="N910" i="33"/>
  <c r="N911" i="33"/>
  <c r="N912" i="33"/>
  <c r="N913" i="33"/>
  <c r="N914" i="33"/>
  <c r="N915" i="33"/>
  <c r="N916" i="33"/>
  <c r="N917" i="33"/>
  <c r="N918" i="33"/>
  <c r="N919" i="33"/>
  <c r="N920" i="33"/>
  <c r="N921" i="33"/>
  <c r="N922" i="33"/>
  <c r="N923" i="33"/>
  <c r="N924" i="33"/>
  <c r="N925" i="33"/>
  <c r="N926" i="33"/>
  <c r="N927" i="33"/>
  <c r="N928" i="33"/>
  <c r="N929" i="33"/>
  <c r="N930" i="33"/>
  <c r="N931" i="33"/>
  <c r="N932" i="33"/>
  <c r="N933" i="33"/>
  <c r="N934" i="33"/>
  <c r="N935" i="33"/>
  <c r="N936" i="33"/>
  <c r="N937" i="33"/>
  <c r="N938" i="33"/>
  <c r="N939" i="33"/>
  <c r="N940" i="33"/>
  <c r="N941" i="33"/>
  <c r="N942" i="33"/>
  <c r="N943" i="33"/>
  <c r="N944" i="33"/>
  <c r="N945" i="33"/>
  <c r="N946" i="33"/>
  <c r="N947" i="33"/>
  <c r="N948" i="33"/>
  <c r="N949" i="33"/>
  <c r="N950" i="33"/>
  <c r="N951" i="33"/>
  <c r="N952" i="33"/>
  <c r="N953" i="33"/>
  <c r="N954" i="33"/>
  <c r="N955" i="33"/>
  <c r="N956" i="33"/>
  <c r="N957" i="33"/>
  <c r="N958" i="33"/>
  <c r="N959" i="33"/>
  <c r="N960" i="33"/>
  <c r="N961" i="33"/>
  <c r="N962" i="33"/>
  <c r="N963" i="33"/>
  <c r="N964" i="33"/>
  <c r="N965" i="33"/>
  <c r="N966" i="33"/>
  <c r="N967" i="33"/>
  <c r="N968" i="33"/>
  <c r="N969" i="33"/>
  <c r="N970" i="33"/>
  <c r="N971" i="33"/>
  <c r="N972" i="33"/>
  <c r="N973" i="33"/>
  <c r="N974" i="33"/>
  <c r="N975" i="33"/>
  <c r="N976" i="33"/>
  <c r="N977" i="33"/>
  <c r="N978" i="33"/>
  <c r="N979" i="33"/>
  <c r="N980" i="33"/>
  <c r="N981" i="33"/>
  <c r="N982" i="33"/>
  <c r="N983" i="33"/>
  <c r="N984" i="33"/>
  <c r="N985" i="33"/>
  <c r="N986" i="33"/>
  <c r="N987" i="33"/>
  <c r="N988" i="33"/>
  <c r="N989" i="33"/>
  <c r="N990" i="33"/>
  <c r="N991" i="33"/>
  <c r="N992" i="33"/>
  <c r="N993" i="33"/>
  <c r="N994" i="33"/>
  <c r="N995" i="33"/>
  <c r="N996" i="33"/>
  <c r="N997" i="33"/>
  <c r="N998" i="33"/>
  <c r="N999" i="33"/>
  <c r="N1000" i="33"/>
  <c r="N1001" i="33"/>
  <c r="N1002" i="33"/>
  <c r="N1003" i="33"/>
  <c r="N1004" i="33"/>
  <c r="N1005" i="33"/>
  <c r="N1006" i="33"/>
  <c r="N1007" i="33"/>
  <c r="N1008" i="33"/>
  <c r="N1009" i="33"/>
  <c r="N1010" i="33"/>
  <c r="N1011" i="33"/>
  <c r="N1012" i="33"/>
  <c r="N1013" i="33"/>
  <c r="N1014" i="33"/>
  <c r="N1015" i="33"/>
  <c r="N1016" i="33"/>
  <c r="N1017" i="33"/>
  <c r="N1018" i="33"/>
  <c r="N1019" i="33"/>
  <c r="N1020" i="33"/>
  <c r="N1021" i="33"/>
  <c r="N1022" i="33"/>
  <c r="N1023" i="33"/>
  <c r="N1024" i="33"/>
  <c r="N1025" i="33"/>
  <c r="N1026" i="33"/>
  <c r="N1027" i="33"/>
  <c r="N1028" i="33"/>
  <c r="N1029" i="33"/>
  <c r="O35" i="33"/>
  <c r="O36" i="33"/>
  <c r="O37" i="33"/>
  <c r="O38" i="33"/>
  <c r="O39" i="33"/>
  <c r="O40" i="33"/>
  <c r="O41" i="33"/>
  <c r="O42" i="33"/>
  <c r="O43" i="33"/>
  <c r="O44" i="33"/>
  <c r="O45" i="33"/>
  <c r="O46" i="33"/>
  <c r="O47" i="33"/>
  <c r="O48" i="33"/>
  <c r="O49" i="33"/>
  <c r="O50" i="33"/>
  <c r="O51" i="33"/>
  <c r="O52" i="33"/>
  <c r="O53" i="33"/>
  <c r="O54" i="33"/>
  <c r="O55" i="33"/>
  <c r="O56" i="33"/>
  <c r="O57" i="33"/>
  <c r="O58" i="33"/>
  <c r="O59" i="33"/>
  <c r="O60" i="33"/>
  <c r="O61" i="33"/>
  <c r="O62" i="33"/>
  <c r="O63" i="33"/>
  <c r="O64" i="33"/>
  <c r="O65" i="33"/>
  <c r="O66" i="33"/>
  <c r="O67" i="33"/>
  <c r="O68" i="33"/>
  <c r="O69" i="33"/>
  <c r="O70" i="33"/>
  <c r="O71" i="33"/>
  <c r="O72" i="33"/>
  <c r="O73" i="33"/>
  <c r="O74" i="33"/>
  <c r="O75" i="33"/>
  <c r="O76" i="33"/>
  <c r="O77" i="33"/>
  <c r="O78" i="33"/>
  <c r="O79" i="33"/>
  <c r="O80" i="33"/>
  <c r="O81" i="33"/>
  <c r="O82" i="33"/>
  <c r="O83" i="33"/>
  <c r="O84" i="33"/>
  <c r="O85" i="33"/>
  <c r="O86" i="33"/>
  <c r="O87" i="33"/>
  <c r="O88" i="33"/>
  <c r="O89" i="33"/>
  <c r="O90" i="33"/>
  <c r="O91" i="33"/>
  <c r="O92" i="33"/>
  <c r="O93" i="33"/>
  <c r="O94" i="33"/>
  <c r="O95" i="33"/>
  <c r="O96" i="33"/>
  <c r="O97" i="33"/>
  <c r="O98" i="33"/>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O123" i="33"/>
  <c r="O124" i="33"/>
  <c r="O125" i="33"/>
  <c r="O126" i="33"/>
  <c r="O127" i="33"/>
  <c r="O128" i="33"/>
  <c r="O129" i="33"/>
  <c r="O130" i="33"/>
  <c r="O131" i="33"/>
  <c r="O132" i="33"/>
  <c r="O133" i="33"/>
  <c r="O134" i="33"/>
  <c r="O135" i="33"/>
  <c r="O136" i="33"/>
  <c r="O137" i="33"/>
  <c r="O138" i="33"/>
  <c r="O139" i="33"/>
  <c r="O140" i="33"/>
  <c r="O141" i="33"/>
  <c r="O142" i="33"/>
  <c r="O143" i="33"/>
  <c r="O144" i="33"/>
  <c r="O145" i="33"/>
  <c r="O146" i="33"/>
  <c r="O147" i="33"/>
  <c r="O148" i="33"/>
  <c r="O149" i="33"/>
  <c r="O150" i="33"/>
  <c r="O151" i="33"/>
  <c r="O152" i="33"/>
  <c r="O153" i="33"/>
  <c r="O154" i="33"/>
  <c r="O155" i="33"/>
  <c r="O156" i="33"/>
  <c r="O157" i="33"/>
  <c r="O158" i="33"/>
  <c r="O159" i="33"/>
  <c r="O160" i="33"/>
  <c r="O161" i="33"/>
  <c r="O162" i="33"/>
  <c r="O163" i="33"/>
  <c r="O164" i="33"/>
  <c r="O165" i="33"/>
  <c r="O166" i="33"/>
  <c r="O167" i="33"/>
  <c r="O168" i="33"/>
  <c r="O169" i="33"/>
  <c r="O170" i="33"/>
  <c r="O171" i="33"/>
  <c r="O172" i="33"/>
  <c r="O173" i="33"/>
  <c r="O174" i="33"/>
  <c r="O175" i="33"/>
  <c r="O176" i="33"/>
  <c r="O177" i="33"/>
  <c r="O178" i="33"/>
  <c r="O179" i="33"/>
  <c r="O180" i="33"/>
  <c r="O181" i="33"/>
  <c r="O182" i="33"/>
  <c r="O183" i="33"/>
  <c r="O184" i="33"/>
  <c r="O185" i="33"/>
  <c r="O186" i="33"/>
  <c r="O187" i="33"/>
  <c r="O188" i="33"/>
  <c r="O189" i="33"/>
  <c r="O190" i="33"/>
  <c r="O191" i="33"/>
  <c r="O192" i="33"/>
  <c r="O193" i="33"/>
  <c r="O194" i="33"/>
  <c r="O195" i="33"/>
  <c r="O196" i="33"/>
  <c r="O197" i="33"/>
  <c r="O198" i="33"/>
  <c r="O199" i="33"/>
  <c r="O200" i="33"/>
  <c r="O201" i="33"/>
  <c r="O202" i="33"/>
  <c r="O203" i="33"/>
  <c r="O204" i="33"/>
  <c r="O205" i="33"/>
  <c r="O206" i="33"/>
  <c r="O207" i="33"/>
  <c r="O208" i="33"/>
  <c r="O209" i="33"/>
  <c r="O210" i="33"/>
  <c r="O211" i="33"/>
  <c r="O212" i="33"/>
  <c r="O213" i="33"/>
  <c r="O214" i="33"/>
  <c r="O215" i="33"/>
  <c r="O216" i="33"/>
  <c r="O217" i="33"/>
  <c r="O218" i="33"/>
  <c r="O219" i="33"/>
  <c r="O220" i="33"/>
  <c r="O221" i="33"/>
  <c r="O222" i="33"/>
  <c r="O223" i="33"/>
  <c r="O224" i="33"/>
  <c r="O225" i="33"/>
  <c r="O226" i="33"/>
  <c r="O227" i="33"/>
  <c r="O228" i="33"/>
  <c r="O229" i="33"/>
  <c r="O230" i="33"/>
  <c r="O231" i="33"/>
  <c r="O232" i="33"/>
  <c r="O233" i="33"/>
  <c r="O234" i="33"/>
  <c r="O235" i="33"/>
  <c r="O236" i="33"/>
  <c r="O237" i="33"/>
  <c r="O238" i="33"/>
  <c r="O239" i="33"/>
  <c r="O240" i="33"/>
  <c r="O241" i="33"/>
  <c r="O242" i="33"/>
  <c r="O243" i="33"/>
  <c r="O244" i="33"/>
  <c r="O245" i="33"/>
  <c r="O246" i="33"/>
  <c r="O247" i="33"/>
  <c r="O248" i="33"/>
  <c r="O249" i="33"/>
  <c r="O250" i="33"/>
  <c r="O251" i="33"/>
  <c r="O252" i="33"/>
  <c r="O253" i="33"/>
  <c r="O254" i="33"/>
  <c r="O255" i="33"/>
  <c r="O256" i="33"/>
  <c r="O257" i="33"/>
  <c r="O258" i="33"/>
  <c r="O259" i="33"/>
  <c r="O260" i="33"/>
  <c r="O261" i="33"/>
  <c r="O262" i="33"/>
  <c r="O263" i="33"/>
  <c r="O264" i="33"/>
  <c r="O265" i="33"/>
  <c r="O266" i="33"/>
  <c r="O267" i="33"/>
  <c r="O268" i="33"/>
  <c r="O269" i="33"/>
  <c r="O270" i="33"/>
  <c r="O271" i="33"/>
  <c r="O272" i="33"/>
  <c r="O273" i="33"/>
  <c r="O274" i="33"/>
  <c r="O275" i="33"/>
  <c r="O276" i="33"/>
  <c r="O277" i="33"/>
  <c r="O278" i="33"/>
  <c r="O279" i="33"/>
  <c r="O280" i="33"/>
  <c r="O281" i="33"/>
  <c r="O282" i="33"/>
  <c r="O283" i="33"/>
  <c r="O284" i="33"/>
  <c r="O285" i="33"/>
  <c r="O286" i="33"/>
  <c r="O287" i="33"/>
  <c r="O288" i="33"/>
  <c r="O289" i="33"/>
  <c r="O290" i="33"/>
  <c r="O291" i="33"/>
  <c r="O292" i="33"/>
  <c r="O293" i="33"/>
  <c r="O294" i="33"/>
  <c r="O295" i="33"/>
  <c r="O296" i="33"/>
  <c r="O297" i="33"/>
  <c r="O298" i="33"/>
  <c r="O299" i="33"/>
  <c r="O300" i="33"/>
  <c r="O301" i="33"/>
  <c r="O302" i="33"/>
  <c r="O303" i="33"/>
  <c r="O304" i="33"/>
  <c r="O305" i="33"/>
  <c r="O306" i="33"/>
  <c r="O307" i="33"/>
  <c r="O308" i="33"/>
  <c r="O309" i="33"/>
  <c r="O310" i="33"/>
  <c r="O311" i="33"/>
  <c r="O312" i="33"/>
  <c r="O313" i="33"/>
  <c r="O314" i="33"/>
  <c r="O315" i="33"/>
  <c r="O316" i="33"/>
  <c r="O317" i="33"/>
  <c r="O318" i="33"/>
  <c r="O319" i="33"/>
  <c r="O320" i="33"/>
  <c r="O321" i="33"/>
  <c r="O322" i="33"/>
  <c r="O323" i="33"/>
  <c r="O324" i="33"/>
  <c r="O325" i="33"/>
  <c r="O326" i="33"/>
  <c r="O327" i="33"/>
  <c r="O328" i="33"/>
  <c r="O329" i="33"/>
  <c r="O330" i="33"/>
  <c r="O331" i="33"/>
  <c r="O332" i="33"/>
  <c r="O333" i="33"/>
  <c r="O334" i="33"/>
  <c r="O335" i="33"/>
  <c r="O336" i="33"/>
  <c r="O337" i="33"/>
  <c r="O338" i="33"/>
  <c r="O339" i="33"/>
  <c r="O340" i="33"/>
  <c r="O341" i="33"/>
  <c r="O342" i="33"/>
  <c r="O343" i="33"/>
  <c r="O344" i="33"/>
  <c r="O345" i="33"/>
  <c r="O346" i="33"/>
  <c r="O347" i="33"/>
  <c r="O348" i="33"/>
  <c r="O349" i="33"/>
  <c r="O350" i="33"/>
  <c r="O351" i="33"/>
  <c r="O352" i="33"/>
  <c r="O353" i="33"/>
  <c r="O354" i="33"/>
  <c r="O355" i="33"/>
  <c r="O356" i="33"/>
  <c r="O357" i="33"/>
  <c r="O358" i="33"/>
  <c r="O359" i="33"/>
  <c r="O360" i="33"/>
  <c r="O361" i="33"/>
  <c r="O362" i="33"/>
  <c r="O363" i="33"/>
  <c r="O364" i="33"/>
  <c r="O365" i="33"/>
  <c r="O366" i="33"/>
  <c r="O367" i="33"/>
  <c r="O368" i="33"/>
  <c r="O369" i="33"/>
  <c r="O370" i="33"/>
  <c r="O371" i="33"/>
  <c r="O372" i="33"/>
  <c r="O373" i="33"/>
  <c r="O374" i="33"/>
  <c r="O375" i="33"/>
  <c r="O376" i="33"/>
  <c r="O377" i="33"/>
  <c r="O378" i="33"/>
  <c r="O379" i="33"/>
  <c r="O380" i="33"/>
  <c r="O381" i="33"/>
  <c r="O382" i="33"/>
  <c r="O383" i="33"/>
  <c r="O384" i="33"/>
  <c r="O385" i="33"/>
  <c r="O386" i="33"/>
  <c r="O387" i="33"/>
  <c r="O388" i="33"/>
  <c r="O389" i="33"/>
  <c r="O390" i="33"/>
  <c r="O391" i="33"/>
  <c r="O392" i="33"/>
  <c r="O393" i="33"/>
  <c r="O394" i="33"/>
  <c r="O395" i="33"/>
  <c r="O396" i="33"/>
  <c r="O397" i="33"/>
  <c r="O398" i="33"/>
  <c r="O399" i="33"/>
  <c r="O400" i="33"/>
  <c r="O401" i="33"/>
  <c r="O402" i="33"/>
  <c r="O403" i="33"/>
  <c r="O404" i="33"/>
  <c r="O405" i="33"/>
  <c r="O406" i="33"/>
  <c r="O407" i="33"/>
  <c r="O408" i="33"/>
  <c r="O409" i="33"/>
  <c r="O410" i="33"/>
  <c r="O411" i="33"/>
  <c r="O412" i="33"/>
  <c r="O413" i="33"/>
  <c r="O414" i="33"/>
  <c r="O415" i="33"/>
  <c r="O416" i="33"/>
  <c r="O417" i="33"/>
  <c r="O418" i="33"/>
  <c r="O419" i="33"/>
  <c r="O420" i="33"/>
  <c r="O421" i="33"/>
  <c r="O422" i="33"/>
  <c r="O423" i="33"/>
  <c r="O424" i="33"/>
  <c r="O425" i="33"/>
  <c r="O426" i="33"/>
  <c r="O427" i="33"/>
  <c r="O428" i="33"/>
  <c r="O429" i="33"/>
  <c r="O430" i="33"/>
  <c r="O431" i="33"/>
  <c r="O432" i="33"/>
  <c r="O433" i="33"/>
  <c r="O434" i="33"/>
  <c r="O435" i="33"/>
  <c r="O436" i="33"/>
  <c r="O437" i="33"/>
  <c r="O438" i="33"/>
  <c r="O439" i="33"/>
  <c r="O440" i="33"/>
  <c r="O441" i="33"/>
  <c r="O442" i="33"/>
  <c r="O443" i="33"/>
  <c r="O444" i="33"/>
  <c r="O445" i="33"/>
  <c r="O446" i="33"/>
  <c r="O447" i="33"/>
  <c r="O448" i="33"/>
  <c r="O449" i="33"/>
  <c r="O450" i="33"/>
  <c r="O451" i="33"/>
  <c r="O452" i="33"/>
  <c r="O453" i="33"/>
  <c r="O454" i="33"/>
  <c r="O455" i="33"/>
  <c r="O456" i="33"/>
  <c r="O457" i="33"/>
  <c r="O458" i="33"/>
  <c r="O459" i="33"/>
  <c r="O460" i="33"/>
  <c r="O461" i="33"/>
  <c r="O462" i="33"/>
  <c r="O463" i="33"/>
  <c r="O464" i="33"/>
  <c r="O465" i="33"/>
  <c r="O466" i="33"/>
  <c r="O467" i="33"/>
  <c r="O468" i="33"/>
  <c r="O469" i="33"/>
  <c r="O470" i="33"/>
  <c r="O471" i="33"/>
  <c r="O472" i="33"/>
  <c r="O473" i="33"/>
  <c r="O474" i="33"/>
  <c r="O475" i="33"/>
  <c r="O476" i="33"/>
  <c r="O477" i="33"/>
  <c r="O478" i="33"/>
  <c r="O479" i="33"/>
  <c r="O480" i="33"/>
  <c r="O481" i="33"/>
  <c r="O482" i="33"/>
  <c r="O483" i="33"/>
  <c r="O484" i="33"/>
  <c r="O485" i="33"/>
  <c r="O486" i="33"/>
  <c r="O487" i="33"/>
  <c r="O488" i="33"/>
  <c r="O489" i="33"/>
  <c r="O490" i="33"/>
  <c r="O491" i="33"/>
  <c r="O492" i="33"/>
  <c r="O493" i="33"/>
  <c r="O494" i="33"/>
  <c r="O495" i="33"/>
  <c r="O496" i="33"/>
  <c r="O497" i="33"/>
  <c r="O498" i="33"/>
  <c r="O499" i="33"/>
  <c r="O500" i="33"/>
  <c r="O501" i="33"/>
  <c r="O502" i="33"/>
  <c r="O503" i="33"/>
  <c r="O504" i="33"/>
  <c r="O505" i="33"/>
  <c r="O506" i="33"/>
  <c r="O507" i="33"/>
  <c r="O508" i="33"/>
  <c r="O509" i="33"/>
  <c r="O510" i="33"/>
  <c r="O511" i="33"/>
  <c r="O512" i="33"/>
  <c r="O513" i="33"/>
  <c r="O514" i="33"/>
  <c r="O515" i="33"/>
  <c r="O516" i="33"/>
  <c r="O517" i="33"/>
  <c r="O518" i="33"/>
  <c r="O519" i="33"/>
  <c r="O520" i="33"/>
  <c r="O521" i="33"/>
  <c r="O522" i="33"/>
  <c r="O523" i="33"/>
  <c r="O524" i="33"/>
  <c r="O525" i="33"/>
  <c r="O526" i="33"/>
  <c r="O527" i="33"/>
  <c r="O528" i="33"/>
  <c r="O529" i="33"/>
  <c r="O530" i="33"/>
  <c r="O531" i="33"/>
  <c r="O532" i="33"/>
  <c r="O533" i="33"/>
  <c r="O534" i="33"/>
  <c r="O535" i="33"/>
  <c r="O536" i="33"/>
  <c r="O537" i="33"/>
  <c r="O538" i="33"/>
  <c r="O539" i="33"/>
  <c r="O540" i="33"/>
  <c r="O541" i="33"/>
  <c r="O542" i="33"/>
  <c r="O543" i="33"/>
  <c r="O544" i="33"/>
  <c r="O545" i="33"/>
  <c r="O546" i="33"/>
  <c r="O547" i="33"/>
  <c r="O548" i="33"/>
  <c r="O549" i="33"/>
  <c r="O550" i="33"/>
  <c r="O551" i="33"/>
  <c r="O552" i="33"/>
  <c r="O553" i="33"/>
  <c r="O554" i="33"/>
  <c r="O555" i="33"/>
  <c r="O556" i="33"/>
  <c r="O557" i="33"/>
  <c r="O558" i="33"/>
  <c r="O559" i="33"/>
  <c r="O560" i="33"/>
  <c r="O561" i="33"/>
  <c r="O562" i="33"/>
  <c r="O563" i="33"/>
  <c r="O564" i="33"/>
  <c r="O565" i="33"/>
  <c r="O566" i="33"/>
  <c r="O567" i="33"/>
  <c r="O568" i="33"/>
  <c r="O569" i="33"/>
  <c r="O570" i="33"/>
  <c r="O571" i="33"/>
  <c r="O572" i="33"/>
  <c r="O573" i="33"/>
  <c r="O574" i="33"/>
  <c r="O575" i="33"/>
  <c r="O576" i="33"/>
  <c r="O577" i="33"/>
  <c r="O578" i="33"/>
  <c r="O579" i="33"/>
  <c r="O580" i="33"/>
  <c r="O581" i="33"/>
  <c r="O582" i="33"/>
  <c r="O583" i="33"/>
  <c r="O584" i="33"/>
  <c r="O585" i="33"/>
  <c r="O586" i="33"/>
  <c r="O587" i="33"/>
  <c r="O588" i="33"/>
  <c r="O589" i="33"/>
  <c r="O590" i="33"/>
  <c r="O591" i="33"/>
  <c r="O592" i="33"/>
  <c r="O593" i="33"/>
  <c r="O594" i="33"/>
  <c r="O595" i="33"/>
  <c r="O596" i="33"/>
  <c r="O597" i="33"/>
  <c r="O598" i="33"/>
  <c r="O599" i="33"/>
  <c r="O600" i="33"/>
  <c r="O601" i="33"/>
  <c r="O602" i="33"/>
  <c r="O603" i="33"/>
  <c r="O604" i="33"/>
  <c r="O605" i="33"/>
  <c r="O606" i="33"/>
  <c r="O607" i="33"/>
  <c r="O608" i="33"/>
  <c r="O609" i="33"/>
  <c r="O610" i="33"/>
  <c r="O611" i="33"/>
  <c r="O612" i="33"/>
  <c r="O613" i="33"/>
  <c r="O614" i="33"/>
  <c r="O615" i="33"/>
  <c r="O616" i="33"/>
  <c r="O617" i="33"/>
  <c r="O618" i="33"/>
  <c r="O619" i="33"/>
  <c r="O620" i="33"/>
  <c r="O621" i="33"/>
  <c r="O622" i="33"/>
  <c r="O623" i="33"/>
  <c r="O624" i="33"/>
  <c r="O625" i="33"/>
  <c r="O626" i="33"/>
  <c r="O627" i="33"/>
  <c r="O628" i="33"/>
  <c r="O629" i="33"/>
  <c r="O630" i="33"/>
  <c r="O631" i="33"/>
  <c r="O632" i="33"/>
  <c r="O633" i="33"/>
  <c r="O634" i="33"/>
  <c r="O635" i="33"/>
  <c r="O636" i="33"/>
  <c r="O637" i="33"/>
  <c r="O638" i="33"/>
  <c r="O639" i="33"/>
  <c r="O640" i="33"/>
  <c r="O641" i="33"/>
  <c r="O642" i="33"/>
  <c r="O643" i="33"/>
  <c r="O644" i="33"/>
  <c r="O645" i="33"/>
  <c r="O646" i="33"/>
  <c r="O647" i="33"/>
  <c r="O648" i="33"/>
  <c r="O649" i="33"/>
  <c r="O650" i="33"/>
  <c r="O651" i="33"/>
  <c r="O652" i="33"/>
  <c r="O653" i="33"/>
  <c r="O654" i="33"/>
  <c r="O655" i="33"/>
  <c r="O656" i="33"/>
  <c r="O657" i="33"/>
  <c r="O658" i="33"/>
  <c r="O659" i="33"/>
  <c r="O660" i="33"/>
  <c r="O661" i="33"/>
  <c r="O662" i="33"/>
  <c r="O663" i="33"/>
  <c r="O664" i="33"/>
  <c r="O665" i="33"/>
  <c r="O666" i="33"/>
  <c r="O667" i="33"/>
  <c r="O668" i="33"/>
  <c r="O669" i="33"/>
  <c r="O670" i="33"/>
  <c r="O671" i="33"/>
  <c r="O672" i="33"/>
  <c r="O673" i="33"/>
  <c r="O674" i="33"/>
  <c r="O675" i="33"/>
  <c r="O676" i="33"/>
  <c r="O677" i="33"/>
  <c r="O678" i="33"/>
  <c r="O679" i="33"/>
  <c r="O680" i="33"/>
  <c r="O681" i="33"/>
  <c r="O682" i="33"/>
  <c r="O683" i="33"/>
  <c r="O684" i="33"/>
  <c r="O685" i="33"/>
  <c r="O686" i="33"/>
  <c r="O687" i="33"/>
  <c r="O688" i="33"/>
  <c r="O689" i="33"/>
  <c r="O690" i="33"/>
  <c r="O691" i="33"/>
  <c r="O692" i="33"/>
  <c r="O693" i="33"/>
  <c r="O694" i="33"/>
  <c r="O695" i="33"/>
  <c r="O696" i="33"/>
  <c r="O697" i="33"/>
  <c r="O698" i="33"/>
  <c r="O699" i="33"/>
  <c r="O700" i="33"/>
  <c r="O701" i="33"/>
  <c r="O702" i="33"/>
  <c r="O703" i="33"/>
  <c r="O704" i="33"/>
  <c r="O705" i="33"/>
  <c r="O706" i="33"/>
  <c r="O707" i="33"/>
  <c r="O708" i="33"/>
  <c r="O709" i="33"/>
  <c r="O710" i="33"/>
  <c r="O711" i="33"/>
  <c r="O712" i="33"/>
  <c r="O713" i="33"/>
  <c r="O714" i="33"/>
  <c r="O715" i="33"/>
  <c r="O716" i="33"/>
  <c r="O717" i="33"/>
  <c r="O718" i="33"/>
  <c r="O719" i="33"/>
  <c r="O720" i="33"/>
  <c r="O721" i="33"/>
  <c r="O722" i="33"/>
  <c r="O723" i="33"/>
  <c r="O724" i="33"/>
  <c r="O725" i="33"/>
  <c r="O726" i="33"/>
  <c r="O727" i="33"/>
  <c r="O728" i="33"/>
  <c r="O729" i="33"/>
  <c r="O730" i="33"/>
  <c r="O731" i="33"/>
  <c r="O732" i="33"/>
  <c r="O733" i="33"/>
  <c r="O734" i="33"/>
  <c r="O735" i="33"/>
  <c r="O736" i="33"/>
  <c r="O737" i="33"/>
  <c r="O738" i="33"/>
  <c r="O739" i="33"/>
  <c r="O740" i="33"/>
  <c r="O741" i="33"/>
  <c r="O742" i="33"/>
  <c r="O743" i="33"/>
  <c r="O744" i="33"/>
  <c r="O745" i="33"/>
  <c r="O746" i="33"/>
  <c r="O747" i="33"/>
  <c r="O748" i="33"/>
  <c r="O749" i="33"/>
  <c r="O750" i="33"/>
  <c r="O751" i="33"/>
  <c r="O752" i="33"/>
  <c r="O753" i="33"/>
  <c r="O754" i="33"/>
  <c r="O755" i="33"/>
  <c r="O756" i="33"/>
  <c r="O757" i="33"/>
  <c r="O758" i="33"/>
  <c r="O759" i="33"/>
  <c r="O760" i="33"/>
  <c r="O761" i="33"/>
  <c r="O762" i="33"/>
  <c r="O763" i="33"/>
  <c r="O764" i="33"/>
  <c r="O765" i="33"/>
  <c r="O766" i="33"/>
  <c r="O767" i="33"/>
  <c r="O768" i="33"/>
  <c r="O769" i="33"/>
  <c r="O770" i="33"/>
  <c r="O771" i="33"/>
  <c r="O772" i="33"/>
  <c r="O773" i="33"/>
  <c r="O774" i="33"/>
  <c r="O775" i="33"/>
  <c r="O776" i="33"/>
  <c r="O777" i="33"/>
  <c r="O778" i="33"/>
  <c r="O779" i="33"/>
  <c r="O780" i="33"/>
  <c r="O781" i="33"/>
  <c r="O782" i="33"/>
  <c r="O783" i="33"/>
  <c r="O784" i="33"/>
  <c r="O785" i="33"/>
  <c r="O786" i="33"/>
  <c r="O787" i="33"/>
  <c r="O788" i="33"/>
  <c r="O789" i="33"/>
  <c r="O790" i="33"/>
  <c r="O791" i="33"/>
  <c r="O792" i="33"/>
  <c r="O793" i="33"/>
  <c r="O794" i="33"/>
  <c r="O795" i="33"/>
  <c r="O796" i="33"/>
  <c r="O797" i="33"/>
  <c r="O798" i="33"/>
  <c r="O799" i="33"/>
  <c r="O800" i="33"/>
  <c r="O801" i="33"/>
  <c r="O802" i="33"/>
  <c r="O803" i="33"/>
  <c r="O804" i="33"/>
  <c r="O805" i="33"/>
  <c r="O806" i="33"/>
  <c r="O807" i="33"/>
  <c r="O808" i="33"/>
  <c r="O809" i="33"/>
  <c r="O810" i="33"/>
  <c r="O811" i="33"/>
  <c r="O812" i="33"/>
  <c r="O813" i="33"/>
  <c r="O814" i="33"/>
  <c r="O815" i="33"/>
  <c r="O816" i="33"/>
  <c r="O817" i="33"/>
  <c r="O818" i="33"/>
  <c r="O819" i="33"/>
  <c r="O820" i="33"/>
  <c r="O821" i="33"/>
  <c r="O822" i="33"/>
  <c r="O823" i="33"/>
  <c r="O824" i="33"/>
  <c r="O825" i="33"/>
  <c r="O826" i="33"/>
  <c r="O827" i="33"/>
  <c r="O828" i="33"/>
  <c r="O829" i="33"/>
  <c r="O830" i="33"/>
  <c r="O831" i="33"/>
  <c r="O832" i="33"/>
  <c r="O833" i="33"/>
  <c r="O834" i="33"/>
  <c r="O835" i="33"/>
  <c r="O836" i="33"/>
  <c r="O837" i="33"/>
  <c r="O838" i="33"/>
  <c r="O839" i="33"/>
  <c r="O840" i="33"/>
  <c r="O841" i="33"/>
  <c r="O842" i="33"/>
  <c r="O843" i="33"/>
  <c r="O844" i="33"/>
  <c r="O845" i="33"/>
  <c r="O846" i="33"/>
  <c r="O847" i="33"/>
  <c r="O848" i="33"/>
  <c r="O849" i="33"/>
  <c r="O850" i="33"/>
  <c r="O851" i="33"/>
  <c r="O852" i="33"/>
  <c r="O853" i="33"/>
  <c r="O854" i="33"/>
  <c r="O855" i="33"/>
  <c r="O856" i="33"/>
  <c r="O857" i="33"/>
  <c r="O858" i="33"/>
  <c r="O859" i="33"/>
  <c r="O860" i="33"/>
  <c r="O861" i="33"/>
  <c r="O862" i="33"/>
  <c r="O863" i="33"/>
  <c r="O864" i="33"/>
  <c r="O865" i="33"/>
  <c r="O866" i="33"/>
  <c r="O867" i="33"/>
  <c r="O868" i="33"/>
  <c r="O869" i="33"/>
  <c r="O870" i="33"/>
  <c r="O871" i="33"/>
  <c r="O872" i="33"/>
  <c r="O873" i="33"/>
  <c r="O874" i="33"/>
  <c r="O875" i="33"/>
  <c r="O876" i="33"/>
  <c r="O877" i="33"/>
  <c r="O878" i="33"/>
  <c r="O879" i="33"/>
  <c r="O880" i="33"/>
  <c r="O881" i="33"/>
  <c r="O882" i="33"/>
  <c r="O883" i="33"/>
  <c r="O884" i="33"/>
  <c r="O885" i="33"/>
  <c r="O886" i="33"/>
  <c r="O887" i="33"/>
  <c r="O888" i="33"/>
  <c r="O889" i="33"/>
  <c r="O890" i="33"/>
  <c r="O891" i="33"/>
  <c r="O892" i="33"/>
  <c r="O893" i="33"/>
  <c r="O894" i="33"/>
  <c r="O895" i="33"/>
  <c r="O896" i="33"/>
  <c r="O897" i="33"/>
  <c r="O898" i="33"/>
  <c r="O899" i="33"/>
  <c r="O900" i="33"/>
  <c r="O901" i="33"/>
  <c r="O902" i="33"/>
  <c r="O903" i="33"/>
  <c r="O904" i="33"/>
  <c r="O905" i="33"/>
  <c r="O906" i="33"/>
  <c r="O907" i="33"/>
  <c r="O908" i="33"/>
  <c r="O909" i="33"/>
  <c r="O910" i="33"/>
  <c r="O911" i="33"/>
  <c r="O912" i="33"/>
  <c r="O913" i="33"/>
  <c r="O914" i="33"/>
  <c r="O915" i="33"/>
  <c r="O916" i="33"/>
  <c r="O917" i="33"/>
  <c r="O918" i="33"/>
  <c r="O919" i="33"/>
  <c r="O920" i="33"/>
  <c r="O921" i="33"/>
  <c r="O922" i="33"/>
  <c r="O923" i="33"/>
  <c r="O924" i="33"/>
  <c r="O925" i="33"/>
  <c r="O926" i="33"/>
  <c r="O927" i="33"/>
  <c r="O928" i="33"/>
  <c r="O929" i="33"/>
  <c r="O930" i="33"/>
  <c r="O931" i="33"/>
  <c r="O932" i="33"/>
  <c r="O933" i="33"/>
  <c r="O934" i="33"/>
  <c r="O935" i="33"/>
  <c r="O936" i="33"/>
  <c r="O937" i="33"/>
  <c r="O938" i="33"/>
  <c r="O939" i="33"/>
  <c r="O940" i="33"/>
  <c r="O941" i="33"/>
  <c r="O942" i="33"/>
  <c r="O943" i="33"/>
  <c r="O944" i="33"/>
  <c r="O945" i="33"/>
  <c r="O946" i="33"/>
  <c r="O947" i="33"/>
  <c r="O948" i="33"/>
  <c r="O949" i="33"/>
  <c r="O950" i="33"/>
  <c r="O951" i="33"/>
  <c r="O952" i="33"/>
  <c r="O953" i="33"/>
  <c r="O954" i="33"/>
  <c r="O955" i="33"/>
  <c r="O956" i="33"/>
  <c r="O957" i="33"/>
  <c r="O958" i="33"/>
  <c r="O959" i="33"/>
  <c r="O960" i="33"/>
  <c r="O961" i="33"/>
  <c r="O962" i="33"/>
  <c r="O963" i="33"/>
  <c r="O964" i="33"/>
  <c r="O965" i="33"/>
  <c r="O966" i="33"/>
  <c r="O967" i="33"/>
  <c r="O968" i="33"/>
  <c r="O969" i="33"/>
  <c r="O970" i="33"/>
  <c r="O971" i="33"/>
  <c r="O972" i="33"/>
  <c r="O973" i="33"/>
  <c r="O974" i="33"/>
  <c r="O975" i="33"/>
  <c r="O976" i="33"/>
  <c r="O977" i="33"/>
  <c r="O978" i="33"/>
  <c r="O979" i="33"/>
  <c r="O980" i="33"/>
  <c r="O981" i="33"/>
  <c r="O982" i="33"/>
  <c r="O983" i="33"/>
  <c r="O984" i="33"/>
  <c r="O985" i="33"/>
  <c r="O986" i="33"/>
  <c r="O987" i="33"/>
  <c r="O988" i="33"/>
  <c r="O989" i="33"/>
  <c r="O990" i="33"/>
  <c r="O991" i="33"/>
  <c r="O992" i="33"/>
  <c r="O993" i="33"/>
  <c r="O994" i="33"/>
  <c r="O995" i="33"/>
  <c r="O996" i="33"/>
  <c r="O997" i="33"/>
  <c r="O998" i="33"/>
  <c r="O999" i="33"/>
  <c r="O1000" i="33"/>
  <c r="O1001" i="33"/>
  <c r="O1002" i="33"/>
  <c r="O1003" i="33"/>
  <c r="O1004" i="33"/>
  <c r="O1005" i="33"/>
  <c r="O1006" i="33"/>
  <c r="O1007" i="33"/>
  <c r="O1008" i="33"/>
  <c r="O1009" i="33"/>
  <c r="O1010" i="33"/>
  <c r="O1011" i="33"/>
  <c r="O1012" i="33"/>
  <c r="O1013" i="33"/>
  <c r="O1014" i="33"/>
  <c r="O1015" i="33"/>
  <c r="O1016" i="33"/>
  <c r="O1017" i="33"/>
  <c r="O1018" i="33"/>
  <c r="O1019" i="33"/>
  <c r="O1020" i="33"/>
  <c r="O1021" i="33"/>
  <c r="O1022" i="33"/>
  <c r="O1023" i="33"/>
  <c r="O1024" i="33"/>
  <c r="O1025" i="33"/>
  <c r="O1026" i="33"/>
  <c r="O1027" i="33"/>
  <c r="O1028" i="33"/>
  <c r="O1029" i="33"/>
  <c r="M39" i="30" l="1"/>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67" i="30"/>
  <c r="M68" i="30"/>
  <c r="M69" i="30"/>
  <c r="M70" i="30"/>
  <c r="M71" i="30"/>
  <c r="M72" i="30"/>
  <c r="M73" i="30"/>
  <c r="M74" i="30"/>
  <c r="M75" i="30"/>
  <c r="M76" i="30"/>
  <c r="M77" i="30"/>
  <c r="M78" i="30"/>
  <c r="M79" i="30"/>
  <c r="M80" i="30"/>
  <c r="M81" i="30"/>
  <c r="M82" i="30"/>
  <c r="M83" i="30"/>
  <c r="M84" i="30"/>
  <c r="M85"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2"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297" i="30"/>
  <c r="M298" i="30"/>
  <c r="M299" i="30"/>
  <c r="M300" i="30"/>
  <c r="M301" i="30"/>
  <c r="M302" i="30"/>
  <c r="M303" i="30"/>
  <c r="M304" i="30"/>
  <c r="M305" i="30"/>
  <c r="M306" i="30"/>
  <c r="M307" i="30"/>
  <c r="M308" i="30"/>
  <c r="M309" i="30"/>
  <c r="M310" i="30"/>
  <c r="M311" i="30"/>
  <c r="M312" i="30"/>
  <c r="M313" i="30"/>
  <c r="M314" i="30"/>
  <c r="M315" i="30"/>
  <c r="M316" i="30"/>
  <c r="M317" i="30"/>
  <c r="M318" i="30"/>
  <c r="M319" i="30"/>
  <c r="M320" i="30"/>
  <c r="M321" i="30"/>
  <c r="M322" i="30"/>
  <c r="M323" i="30"/>
  <c r="M324" i="30"/>
  <c r="M325" i="30"/>
  <c r="M326" i="30"/>
  <c r="M327" i="30"/>
  <c r="M328" i="30"/>
  <c r="M329" i="30"/>
  <c r="M330" i="30"/>
  <c r="M331" i="30"/>
  <c r="M332" i="30"/>
  <c r="M333" i="30"/>
  <c r="M334" i="30"/>
  <c r="M335" i="30"/>
  <c r="M336" i="30"/>
  <c r="M337" i="30"/>
  <c r="M338" i="30"/>
  <c r="M339" i="30"/>
  <c r="M340" i="30"/>
  <c r="M341" i="30"/>
  <c r="M342" i="30"/>
  <c r="M343" i="30"/>
  <c r="M344" i="30"/>
  <c r="M345" i="30"/>
  <c r="M346" i="30"/>
  <c r="M347" i="30"/>
  <c r="M348" i="30"/>
  <c r="M349" i="30"/>
  <c r="M350" i="30"/>
  <c r="M351" i="30"/>
  <c r="M352" i="30"/>
  <c r="M353" i="30"/>
  <c r="M354" i="30"/>
  <c r="M355" i="30"/>
  <c r="M356" i="30"/>
  <c r="M357" i="30"/>
  <c r="M358" i="30"/>
  <c r="M359" i="30"/>
  <c r="M360" i="30"/>
  <c r="M361" i="30"/>
  <c r="M362" i="30"/>
  <c r="M363" i="30"/>
  <c r="M364" i="30"/>
  <c r="M365" i="30"/>
  <c r="M366" i="30"/>
  <c r="M367" i="30"/>
  <c r="M368" i="30"/>
  <c r="M369" i="30"/>
  <c r="M370" i="30"/>
  <c r="M371" i="30"/>
  <c r="M372" i="30"/>
  <c r="M373" i="30"/>
  <c r="M374" i="30"/>
  <c r="M375" i="30"/>
  <c r="M376" i="30"/>
  <c r="M377" i="30"/>
  <c r="M378" i="30"/>
  <c r="M379" i="30"/>
  <c r="M380" i="30"/>
  <c r="M381" i="30"/>
  <c r="M382" i="30"/>
  <c r="M383" i="30"/>
  <c r="M384" i="30"/>
  <c r="M385" i="30"/>
  <c r="M386" i="30"/>
  <c r="M387" i="30"/>
  <c r="M388" i="30"/>
  <c r="M389" i="30"/>
  <c r="M390" i="30"/>
  <c r="M391" i="30"/>
  <c r="M392" i="30"/>
  <c r="M393" i="30"/>
  <c r="M394" i="30"/>
  <c r="M395" i="30"/>
  <c r="M396" i="30"/>
  <c r="M397" i="30"/>
  <c r="M398" i="30"/>
  <c r="M399" i="30"/>
  <c r="M400" i="30"/>
  <c r="M401" i="30"/>
  <c r="M402" i="30"/>
  <c r="M403" i="30"/>
  <c r="M404" i="30"/>
  <c r="M405" i="30"/>
  <c r="M406" i="30"/>
  <c r="M407" i="30"/>
  <c r="M408" i="30"/>
  <c r="M409" i="30"/>
  <c r="M410" i="30"/>
  <c r="M411" i="30"/>
  <c r="M412" i="30"/>
  <c r="M413" i="30"/>
  <c r="M414" i="30"/>
  <c r="M415" i="30"/>
  <c r="M416" i="30"/>
  <c r="M417" i="30"/>
  <c r="M418" i="30"/>
  <c r="M419" i="30"/>
  <c r="M420" i="30"/>
  <c r="M421" i="30"/>
  <c r="M422" i="30"/>
  <c r="M423" i="30"/>
  <c r="M424" i="30"/>
  <c r="M425" i="30"/>
  <c r="M426" i="30"/>
  <c r="M427" i="30"/>
  <c r="M428" i="30"/>
  <c r="M429" i="30"/>
  <c r="M430" i="30"/>
  <c r="M431" i="30"/>
  <c r="M432" i="30"/>
  <c r="M433" i="30"/>
  <c r="M434" i="30"/>
  <c r="M435" i="30"/>
  <c r="M436" i="30"/>
  <c r="M437" i="30"/>
  <c r="M438" i="30"/>
  <c r="M439" i="30"/>
  <c r="M440" i="30"/>
  <c r="M441" i="30"/>
  <c r="M442" i="30"/>
  <c r="M443" i="30"/>
  <c r="M444" i="30"/>
  <c r="M445" i="30"/>
  <c r="M446" i="30"/>
  <c r="M447" i="30"/>
  <c r="M448" i="30"/>
  <c r="M449" i="30"/>
  <c r="M450" i="30"/>
  <c r="M451" i="30"/>
  <c r="M452" i="30"/>
  <c r="M453" i="30"/>
  <c r="M454" i="30"/>
  <c r="M455" i="30"/>
  <c r="M456" i="30"/>
  <c r="M457" i="30"/>
  <c r="M458" i="30"/>
  <c r="M459" i="30"/>
  <c r="M460" i="30"/>
  <c r="M461" i="30"/>
  <c r="M462" i="30"/>
  <c r="M463" i="30"/>
  <c r="M464" i="30"/>
  <c r="M465" i="30"/>
  <c r="M466" i="30"/>
  <c r="M467" i="30"/>
  <c r="M468" i="30"/>
  <c r="M469" i="30"/>
  <c r="M470" i="30"/>
  <c r="M471" i="30"/>
  <c r="M472" i="30"/>
  <c r="M473" i="30"/>
  <c r="M474" i="30"/>
  <c r="M475" i="30"/>
  <c r="M476" i="30"/>
  <c r="M477" i="30"/>
  <c r="M478" i="30"/>
  <c r="M479" i="30"/>
  <c r="M480" i="30"/>
  <c r="M481" i="30"/>
  <c r="M482" i="30"/>
  <c r="M483" i="30"/>
  <c r="M484" i="30"/>
  <c r="M485" i="30"/>
  <c r="M486" i="30"/>
  <c r="M487" i="30"/>
  <c r="M488" i="30"/>
  <c r="M489" i="30"/>
  <c r="M490" i="30"/>
  <c r="M491" i="30"/>
  <c r="M492" i="30"/>
  <c r="M493" i="30"/>
  <c r="M494" i="30"/>
  <c r="M495" i="30"/>
  <c r="M496" i="30"/>
  <c r="M497" i="30"/>
  <c r="M498" i="30"/>
  <c r="M499" i="30"/>
  <c r="M500" i="30"/>
  <c r="M501" i="30"/>
  <c r="M502" i="30"/>
  <c r="M503" i="30"/>
  <c r="M504" i="30"/>
  <c r="M505" i="30"/>
  <c r="M506" i="30"/>
  <c r="M507" i="30"/>
  <c r="M508" i="30"/>
  <c r="M509" i="30"/>
  <c r="M510" i="30"/>
  <c r="M511" i="30"/>
  <c r="M512" i="30"/>
  <c r="M513" i="30"/>
  <c r="M514" i="30"/>
  <c r="M515" i="30"/>
  <c r="M516" i="30"/>
  <c r="M517" i="30"/>
  <c r="M518" i="30"/>
  <c r="M519" i="30"/>
  <c r="M520" i="30"/>
  <c r="M521" i="30"/>
  <c r="M522" i="30"/>
  <c r="M523" i="30"/>
  <c r="M524" i="30"/>
  <c r="M525" i="30"/>
  <c r="M526" i="30"/>
  <c r="M527" i="30"/>
  <c r="M528" i="30"/>
  <c r="M529" i="30"/>
  <c r="M530" i="30"/>
  <c r="M531" i="30"/>
  <c r="M532" i="30"/>
  <c r="M533" i="30"/>
  <c r="M534" i="30"/>
  <c r="M535" i="30"/>
  <c r="M536" i="30"/>
  <c r="M537" i="30"/>
  <c r="M538" i="30"/>
  <c r="M539" i="30"/>
  <c r="M540" i="30"/>
  <c r="M541" i="30"/>
  <c r="M542" i="30"/>
  <c r="M543" i="30"/>
  <c r="M544" i="30"/>
  <c r="M545" i="30"/>
  <c r="M546" i="30"/>
  <c r="M547" i="30"/>
  <c r="M548" i="30"/>
  <c r="M549" i="30"/>
  <c r="M550" i="30"/>
  <c r="M551" i="30"/>
  <c r="M552" i="30"/>
  <c r="M553" i="30"/>
  <c r="M554" i="30"/>
  <c r="M555" i="30"/>
  <c r="M556" i="30"/>
  <c r="M557" i="30"/>
  <c r="M558" i="30"/>
  <c r="M559" i="30"/>
  <c r="M560" i="30"/>
  <c r="M561" i="30"/>
  <c r="M562" i="30"/>
  <c r="M563" i="30"/>
  <c r="M564" i="30"/>
  <c r="M565" i="30"/>
  <c r="M566" i="30"/>
  <c r="M567" i="30"/>
  <c r="M568" i="30"/>
  <c r="M569" i="30"/>
  <c r="M570" i="30"/>
  <c r="M571" i="30"/>
  <c r="M572" i="30"/>
  <c r="M573" i="30"/>
  <c r="M574" i="30"/>
  <c r="M575" i="30"/>
  <c r="M576" i="30"/>
  <c r="M577" i="30"/>
  <c r="M578" i="30"/>
  <c r="M579" i="30"/>
  <c r="M580" i="30"/>
  <c r="M581" i="30"/>
  <c r="M582" i="30"/>
  <c r="M583" i="30"/>
  <c r="M584" i="30"/>
  <c r="M585" i="30"/>
  <c r="M586" i="30"/>
  <c r="M587" i="30"/>
  <c r="M588" i="30"/>
  <c r="M589" i="30"/>
  <c r="M590" i="30"/>
  <c r="M591" i="30"/>
  <c r="M592" i="30"/>
  <c r="M593" i="30"/>
  <c r="M594" i="30"/>
  <c r="M595" i="30"/>
  <c r="M596" i="30"/>
  <c r="M597" i="30"/>
  <c r="M598" i="30"/>
  <c r="M599" i="30"/>
  <c r="M600" i="30"/>
  <c r="M601" i="30"/>
  <c r="M602" i="30"/>
  <c r="M603" i="30"/>
  <c r="M604" i="30"/>
  <c r="M605" i="30"/>
  <c r="M606" i="30"/>
  <c r="M607" i="30"/>
  <c r="M608" i="30"/>
  <c r="M609" i="30"/>
  <c r="M610" i="30"/>
  <c r="M611" i="30"/>
  <c r="M612" i="30"/>
  <c r="M613" i="30"/>
  <c r="M614" i="30"/>
  <c r="M615" i="30"/>
  <c r="M616" i="30"/>
  <c r="M617" i="30"/>
  <c r="M618" i="30"/>
  <c r="M619" i="30"/>
  <c r="M620" i="30"/>
  <c r="M621" i="30"/>
  <c r="M622" i="30"/>
  <c r="M623" i="30"/>
  <c r="M624" i="30"/>
  <c r="M625" i="30"/>
  <c r="M626" i="30"/>
  <c r="M627" i="30"/>
  <c r="M628" i="30"/>
  <c r="M629" i="30"/>
  <c r="M630" i="30"/>
  <c r="M631" i="30"/>
  <c r="M632" i="30"/>
  <c r="M633" i="30"/>
  <c r="M634" i="30"/>
  <c r="M635" i="30"/>
  <c r="M636" i="30"/>
  <c r="M637" i="30"/>
  <c r="M638" i="30"/>
  <c r="M639" i="30"/>
  <c r="M640" i="30"/>
  <c r="M641" i="30"/>
  <c r="M642" i="30"/>
  <c r="M643" i="30"/>
  <c r="M644" i="30"/>
  <c r="M645" i="30"/>
  <c r="M646" i="30"/>
  <c r="M647" i="30"/>
  <c r="M648" i="30"/>
  <c r="M649" i="30"/>
  <c r="M650" i="30"/>
  <c r="M651" i="30"/>
  <c r="M652" i="30"/>
  <c r="M653" i="30"/>
  <c r="M654" i="30"/>
  <c r="M655" i="30"/>
  <c r="M656" i="30"/>
  <c r="M657" i="30"/>
  <c r="M658" i="30"/>
  <c r="M659" i="30"/>
  <c r="M660" i="30"/>
  <c r="M661" i="30"/>
  <c r="M662" i="30"/>
  <c r="M663" i="30"/>
  <c r="M664" i="30"/>
  <c r="M665" i="30"/>
  <c r="M666" i="30"/>
  <c r="M667" i="30"/>
  <c r="M668" i="30"/>
  <c r="M669" i="30"/>
  <c r="M670" i="30"/>
  <c r="M671" i="30"/>
  <c r="M672" i="30"/>
  <c r="M673" i="30"/>
  <c r="M674" i="30"/>
  <c r="M675" i="30"/>
  <c r="M676" i="30"/>
  <c r="M677" i="30"/>
  <c r="M678" i="30"/>
  <c r="M679" i="30"/>
  <c r="M680" i="30"/>
  <c r="M681" i="30"/>
  <c r="M682" i="30"/>
  <c r="M683" i="30"/>
  <c r="M684" i="30"/>
  <c r="M685" i="30"/>
  <c r="M686" i="30"/>
  <c r="M687" i="30"/>
  <c r="M688" i="30"/>
  <c r="M689" i="30"/>
  <c r="M690" i="30"/>
  <c r="M691" i="30"/>
  <c r="M692" i="30"/>
  <c r="M693" i="30"/>
  <c r="M694" i="30"/>
  <c r="M695" i="30"/>
  <c r="M696" i="30"/>
  <c r="M697" i="30"/>
  <c r="M698" i="30"/>
  <c r="M699" i="30"/>
  <c r="M700" i="30"/>
  <c r="M701" i="30"/>
  <c r="M702" i="30"/>
  <c r="M703" i="30"/>
  <c r="M704" i="30"/>
  <c r="M705" i="30"/>
  <c r="M706" i="30"/>
  <c r="M707" i="30"/>
  <c r="M708" i="30"/>
  <c r="M709" i="30"/>
  <c r="M710" i="30"/>
  <c r="M711" i="30"/>
  <c r="M712" i="30"/>
  <c r="M713" i="30"/>
  <c r="M714" i="30"/>
  <c r="M715" i="30"/>
  <c r="M716" i="30"/>
  <c r="M717" i="30"/>
  <c r="M718" i="30"/>
  <c r="M719" i="30"/>
  <c r="M720" i="30"/>
  <c r="M721" i="30"/>
  <c r="M722" i="30"/>
  <c r="M723" i="30"/>
  <c r="M724" i="30"/>
  <c r="M725" i="30"/>
  <c r="M726" i="30"/>
  <c r="M727" i="30"/>
  <c r="M728" i="30"/>
  <c r="M729" i="30"/>
  <c r="M730" i="30"/>
  <c r="M731" i="30"/>
  <c r="M732" i="30"/>
  <c r="M733" i="30"/>
  <c r="M734" i="30"/>
  <c r="M735" i="30"/>
  <c r="M736" i="30"/>
  <c r="M737" i="30"/>
  <c r="M738" i="30"/>
  <c r="M739" i="30"/>
  <c r="M740" i="30"/>
  <c r="M741" i="30"/>
  <c r="M742" i="30"/>
  <c r="M743" i="30"/>
  <c r="M744" i="30"/>
  <c r="M745" i="30"/>
  <c r="M746" i="30"/>
  <c r="M747" i="30"/>
  <c r="M748" i="30"/>
  <c r="M749" i="30"/>
  <c r="M750" i="30"/>
  <c r="M751" i="30"/>
  <c r="M752" i="30"/>
  <c r="M753" i="30"/>
  <c r="M754" i="30"/>
  <c r="M755" i="30"/>
  <c r="M756" i="30"/>
  <c r="M757" i="30"/>
  <c r="M758" i="30"/>
  <c r="M759" i="30"/>
  <c r="M760" i="30"/>
  <c r="M761" i="30"/>
  <c r="M762" i="30"/>
  <c r="M763" i="30"/>
  <c r="M764" i="30"/>
  <c r="M765" i="30"/>
  <c r="M766" i="30"/>
  <c r="M767" i="30"/>
  <c r="M768" i="30"/>
  <c r="M769" i="30"/>
  <c r="M770" i="30"/>
  <c r="M771" i="30"/>
  <c r="M772" i="30"/>
  <c r="M773" i="30"/>
  <c r="M774" i="30"/>
  <c r="M775" i="30"/>
  <c r="M776" i="30"/>
  <c r="M777" i="30"/>
  <c r="M778" i="30"/>
  <c r="M779" i="30"/>
  <c r="M780" i="30"/>
  <c r="M781" i="30"/>
  <c r="M782" i="30"/>
  <c r="M783" i="30"/>
  <c r="M784" i="30"/>
  <c r="M785" i="30"/>
  <c r="M786" i="30"/>
  <c r="M787" i="30"/>
  <c r="M788" i="30"/>
  <c r="M789" i="30"/>
  <c r="M790" i="30"/>
  <c r="M791" i="30"/>
  <c r="M792" i="30"/>
  <c r="M793" i="30"/>
  <c r="M794" i="30"/>
  <c r="M795" i="30"/>
  <c r="M796" i="30"/>
  <c r="M797" i="30"/>
  <c r="M798" i="30"/>
  <c r="M799" i="30"/>
  <c r="M800" i="30"/>
  <c r="M801" i="30"/>
  <c r="M802" i="30"/>
  <c r="M803" i="30"/>
  <c r="M804" i="30"/>
  <c r="M805" i="30"/>
  <c r="M806" i="30"/>
  <c r="M807" i="30"/>
  <c r="M808" i="30"/>
  <c r="M809" i="30"/>
  <c r="M810" i="30"/>
  <c r="M811" i="30"/>
  <c r="M812" i="30"/>
  <c r="M813" i="30"/>
  <c r="M814" i="30"/>
  <c r="M815" i="30"/>
  <c r="M816" i="30"/>
  <c r="M817" i="30"/>
  <c r="M818" i="30"/>
  <c r="M819" i="30"/>
  <c r="M820" i="30"/>
  <c r="M821" i="30"/>
  <c r="M822" i="30"/>
  <c r="M823" i="30"/>
  <c r="M824" i="30"/>
  <c r="M825" i="30"/>
  <c r="M826" i="30"/>
  <c r="M827" i="30"/>
  <c r="M828" i="30"/>
  <c r="M829" i="30"/>
  <c r="M830" i="30"/>
  <c r="M831" i="30"/>
  <c r="M832" i="30"/>
  <c r="M833" i="30"/>
  <c r="M834" i="30"/>
  <c r="M835" i="30"/>
  <c r="M836" i="30"/>
  <c r="M837" i="30"/>
  <c r="M838" i="30"/>
  <c r="M839" i="30"/>
  <c r="M840" i="30"/>
  <c r="M841" i="30"/>
  <c r="M842" i="30"/>
  <c r="M843" i="30"/>
  <c r="M844" i="30"/>
  <c r="M845" i="30"/>
  <c r="M846" i="30"/>
  <c r="M847" i="30"/>
  <c r="M848" i="30"/>
  <c r="M849" i="30"/>
  <c r="M850" i="30"/>
  <c r="M851" i="30"/>
  <c r="M852" i="30"/>
  <c r="M853" i="30"/>
  <c r="M854" i="30"/>
  <c r="M855" i="30"/>
  <c r="M856" i="30"/>
  <c r="M857" i="30"/>
  <c r="M858" i="30"/>
  <c r="M859" i="30"/>
  <c r="M860" i="30"/>
  <c r="M861" i="30"/>
  <c r="M862" i="30"/>
  <c r="M863" i="30"/>
  <c r="M864" i="30"/>
  <c r="M865" i="30"/>
  <c r="M866" i="30"/>
  <c r="M867" i="30"/>
  <c r="M868" i="30"/>
  <c r="M869" i="30"/>
  <c r="M870" i="30"/>
  <c r="M871" i="30"/>
  <c r="M872" i="30"/>
  <c r="M873" i="30"/>
  <c r="M874" i="30"/>
  <c r="M875" i="30"/>
  <c r="M876" i="30"/>
  <c r="M877" i="30"/>
  <c r="M878" i="30"/>
  <c r="M879" i="30"/>
  <c r="M880" i="30"/>
  <c r="M881" i="30"/>
  <c r="M882" i="30"/>
  <c r="M883" i="30"/>
  <c r="M884" i="30"/>
  <c r="M885" i="30"/>
  <c r="M886" i="30"/>
  <c r="M887" i="30"/>
  <c r="M888" i="30"/>
  <c r="M889" i="30"/>
  <c r="M890" i="30"/>
  <c r="M891" i="30"/>
  <c r="M892" i="30"/>
  <c r="M893" i="30"/>
  <c r="M894" i="30"/>
  <c r="M895" i="30"/>
  <c r="M896" i="30"/>
  <c r="M897" i="30"/>
  <c r="M898" i="30"/>
  <c r="M899" i="30"/>
  <c r="M900" i="30"/>
  <c r="M901" i="30"/>
  <c r="M902" i="30"/>
  <c r="M903" i="30"/>
  <c r="M904" i="30"/>
  <c r="M905" i="30"/>
  <c r="M906" i="30"/>
  <c r="M907" i="30"/>
  <c r="M908" i="30"/>
  <c r="M909" i="30"/>
  <c r="M910" i="30"/>
  <c r="M911" i="30"/>
  <c r="M912" i="30"/>
  <c r="M913" i="30"/>
  <c r="M914" i="30"/>
  <c r="M915" i="30"/>
  <c r="M916" i="30"/>
  <c r="M917" i="30"/>
  <c r="M918" i="30"/>
  <c r="M919" i="30"/>
  <c r="M920" i="30"/>
  <c r="M921" i="30"/>
  <c r="M922" i="30"/>
  <c r="M923" i="30"/>
  <c r="M924" i="30"/>
  <c r="M925" i="30"/>
  <c r="M926" i="30"/>
  <c r="M927" i="30"/>
  <c r="M928" i="30"/>
  <c r="M929" i="30"/>
  <c r="M930" i="30"/>
  <c r="M931" i="30"/>
  <c r="M932" i="30"/>
  <c r="M933" i="30"/>
  <c r="M934" i="30"/>
  <c r="M935" i="30"/>
  <c r="M936" i="30"/>
  <c r="M937" i="30"/>
  <c r="M938" i="30"/>
  <c r="M939" i="30"/>
  <c r="M940" i="30"/>
  <c r="M941" i="30"/>
  <c r="M942" i="30"/>
  <c r="M943" i="30"/>
  <c r="M944" i="30"/>
  <c r="M945" i="30"/>
  <c r="M946" i="30"/>
  <c r="M947" i="30"/>
  <c r="M948" i="30"/>
  <c r="M949" i="30"/>
  <c r="M950" i="30"/>
  <c r="M951" i="30"/>
  <c r="M952" i="30"/>
  <c r="M953" i="30"/>
  <c r="M954" i="30"/>
  <c r="M955" i="30"/>
  <c r="M956" i="30"/>
  <c r="M957" i="30"/>
  <c r="M958" i="30"/>
  <c r="M959" i="30"/>
  <c r="M960" i="30"/>
  <c r="M961" i="30"/>
  <c r="M962" i="30"/>
  <c r="M963" i="30"/>
  <c r="M964" i="30"/>
  <c r="M965" i="30"/>
  <c r="M966" i="30"/>
  <c r="M967" i="30"/>
  <c r="M968" i="30"/>
  <c r="M969" i="30"/>
  <c r="M970" i="30"/>
  <c r="M971" i="30"/>
  <c r="M972" i="30"/>
  <c r="M973" i="30"/>
  <c r="M974" i="30"/>
  <c r="M975" i="30"/>
  <c r="M976" i="30"/>
  <c r="M977" i="30"/>
  <c r="M978" i="30"/>
  <c r="M979" i="30"/>
  <c r="M980" i="30"/>
  <c r="M981" i="30"/>
  <c r="M982" i="30"/>
  <c r="M983" i="30"/>
  <c r="M984" i="30"/>
  <c r="M985" i="30"/>
  <c r="M986" i="30"/>
  <c r="M987" i="30"/>
  <c r="M988" i="30"/>
  <c r="M989" i="30"/>
  <c r="M990" i="30"/>
  <c r="M991" i="30"/>
  <c r="M992" i="30"/>
  <c r="M993" i="30"/>
  <c r="M994" i="30"/>
  <c r="M995" i="30"/>
  <c r="M996" i="30"/>
  <c r="M997" i="30"/>
  <c r="M998" i="30"/>
  <c r="M999" i="30"/>
  <c r="M1000" i="30"/>
  <c r="M1001" i="30"/>
  <c r="M1002" i="30"/>
  <c r="M1003" i="30"/>
  <c r="M1004" i="30"/>
  <c r="M1005" i="30"/>
  <c r="M1006" i="30"/>
  <c r="M1007" i="30"/>
  <c r="M1008" i="30"/>
  <c r="M1009" i="30"/>
  <c r="M1010" i="30"/>
  <c r="M1011" i="30"/>
  <c r="M1012" i="30"/>
  <c r="M1013" i="30"/>
  <c r="M1014" i="30"/>
  <c r="M1015" i="30"/>
  <c r="M1016" i="30"/>
  <c r="M1017" i="30"/>
  <c r="M1018" i="30"/>
  <c r="M1019" i="30"/>
  <c r="M1020" i="30"/>
  <c r="M1021" i="30"/>
  <c r="M1022" i="30"/>
  <c r="M1023" i="30"/>
  <c r="M1024" i="30"/>
  <c r="M1025" i="30"/>
  <c r="M1026" i="30"/>
  <c r="M1027" i="30"/>
  <c r="M1028" i="30"/>
  <c r="M1029" i="30"/>
  <c r="M1030" i="30"/>
  <c r="M1031" i="30"/>
  <c r="L33" i="30" l="1"/>
  <c r="J33" i="30"/>
  <c r="N123" i="30" l="1"/>
  <c r="N151" i="30"/>
  <c r="N982" i="30"/>
  <c r="N212" i="30"/>
  <c r="N342" i="30"/>
  <c r="N950" i="30"/>
  <c r="N427" i="30"/>
  <c r="N321" i="30"/>
  <c r="N591" i="30"/>
  <c r="N928" i="30"/>
  <c r="N477" i="30"/>
  <c r="N271" i="30"/>
  <c r="N792" i="30"/>
  <c r="N787" i="30"/>
  <c r="N239" i="30"/>
  <c r="N972" i="30"/>
  <c r="N861" i="30"/>
  <c r="N494" i="30"/>
  <c r="N393" i="30"/>
  <c r="N255" i="30"/>
  <c r="N174" i="30"/>
  <c r="N925" i="30"/>
  <c r="N820" i="30"/>
  <c r="N395" i="30"/>
  <c r="N958" i="30"/>
  <c r="N940" i="30"/>
  <c r="N720" i="30"/>
  <c r="N102" i="30"/>
  <c r="N692" i="30"/>
  <c r="N620" i="30"/>
  <c r="N312" i="30"/>
  <c r="N869" i="30"/>
  <c r="N731" i="30"/>
  <c r="N366" i="30"/>
  <c r="N247" i="30"/>
  <c r="N609" i="30"/>
  <c r="N369" i="30"/>
  <c r="N322" i="30"/>
  <c r="N280" i="30"/>
  <c r="N139" i="30"/>
  <c r="N70" i="30"/>
  <c r="N633" i="30"/>
  <c r="N562" i="30"/>
  <c r="N362" i="30"/>
  <c r="N290" i="30"/>
  <c r="N937" i="30"/>
  <c r="N865" i="30"/>
  <c r="N728" i="30"/>
  <c r="N565" i="30"/>
  <c r="N459" i="30"/>
  <c r="N261" i="30"/>
  <c r="N195" i="30"/>
  <c r="N187" i="30"/>
  <c r="N177" i="30"/>
  <c r="N1030" i="30"/>
  <c r="N1022" i="30"/>
  <c r="N1014" i="30"/>
  <c r="N924" i="30"/>
  <c r="N755" i="30"/>
  <c r="N696" i="30"/>
  <c r="N665" i="30"/>
  <c r="N657" i="30"/>
  <c r="N456" i="30"/>
  <c r="N436" i="30"/>
  <c r="N302" i="30"/>
  <c r="N231" i="30"/>
  <c r="N996" i="30"/>
  <c r="N963" i="30"/>
  <c r="N936" i="30"/>
  <c r="N857" i="30"/>
  <c r="N752" i="30"/>
  <c r="N723" i="30"/>
  <c r="N521" i="30"/>
  <c r="N403" i="30"/>
  <c r="N350" i="30"/>
  <c r="N334" i="30"/>
  <c r="N244" i="30"/>
  <c r="N204" i="30"/>
  <c r="N134" i="30"/>
  <c r="N784" i="30"/>
  <c r="N545" i="30"/>
  <c r="N505" i="30"/>
  <c r="N488" i="30"/>
  <c r="N326" i="30"/>
  <c r="N538" i="30"/>
  <c r="N468" i="30"/>
  <c r="N344" i="30"/>
  <c r="N921" i="30"/>
  <c r="N893" i="30"/>
  <c r="N849" i="30"/>
  <c r="N837" i="30"/>
  <c r="N825" i="30"/>
  <c r="N823" i="30"/>
  <c r="N578" i="30"/>
  <c r="N506" i="30"/>
  <c r="N281" i="30"/>
  <c r="N213" i="30"/>
  <c r="N172" i="30"/>
  <c r="N150" i="30"/>
  <c r="N118" i="30"/>
  <c r="N86" i="30"/>
  <c r="N935" i="30"/>
  <c r="N841" i="30"/>
  <c r="N699" i="30"/>
  <c r="N625" i="30"/>
  <c r="N318" i="30"/>
  <c r="N681" i="30"/>
  <c r="N553" i="30"/>
  <c r="N416" i="30"/>
  <c r="N353" i="30"/>
  <c r="N337" i="30"/>
  <c r="N144" i="30"/>
  <c r="N44" i="30"/>
  <c r="N196" i="30"/>
  <c r="N492" i="30"/>
  <c r="N392" i="30"/>
  <c r="N304" i="30"/>
  <c r="N104" i="30"/>
  <c r="N628" i="30"/>
  <c r="N360" i="30"/>
  <c r="N128" i="30"/>
  <c r="N95" i="30"/>
  <c r="N75" i="30"/>
  <c r="N190" i="30"/>
  <c r="N183" i="30"/>
  <c r="N668" i="30"/>
  <c r="N612" i="30"/>
  <c r="N905" i="30"/>
  <c r="N876" i="30"/>
  <c r="N815" i="30"/>
  <c r="N800" i="30"/>
  <c r="N382" i="30"/>
  <c r="N268" i="30"/>
  <c r="N1020" i="30"/>
  <c r="N1001" i="30"/>
  <c r="N718" i="30"/>
  <c r="N684" i="30"/>
  <c r="N840" i="30"/>
  <c r="N739" i="30"/>
  <c r="N221" i="30"/>
  <c r="N79" i="30"/>
  <c r="N679" i="30"/>
  <c r="N410" i="30"/>
  <c r="N211" i="30"/>
  <c r="N209" i="30"/>
  <c r="N1025" i="30"/>
  <c r="N1021" i="30"/>
  <c r="N1012" i="30"/>
  <c r="N1002" i="30"/>
  <c r="N1000" i="30"/>
  <c r="N636" i="30"/>
  <c r="N585" i="30"/>
  <c r="N267" i="30"/>
  <c r="N200" i="30"/>
  <c r="N549" i="30"/>
  <c r="N108" i="30"/>
  <c r="N512" i="30"/>
  <c r="N1013" i="30"/>
  <c r="N981" i="30"/>
  <c r="N851" i="30"/>
  <c r="N848" i="30"/>
  <c r="N842" i="30"/>
  <c r="N753" i="30"/>
  <c r="N741" i="30"/>
  <c r="N501" i="30"/>
  <c r="N451" i="30"/>
  <c r="N417" i="30"/>
  <c r="N97" i="30"/>
  <c r="N145" i="30"/>
  <c r="N73" i="30"/>
  <c r="N1005" i="30"/>
  <c r="N969" i="30"/>
  <c r="N761" i="30"/>
  <c r="N606" i="30"/>
  <c r="N590" i="30"/>
  <c r="N373" i="30"/>
  <c r="N274" i="30"/>
  <c r="N270" i="30"/>
  <c r="N253" i="30"/>
  <c r="N1018" i="30"/>
  <c r="N1016" i="30"/>
  <c r="N977" i="30"/>
  <c r="N817" i="30"/>
  <c r="N845" i="30"/>
  <c r="N674" i="30"/>
  <c r="N614" i="30"/>
  <c r="N401" i="30"/>
  <c r="N399" i="30"/>
  <c r="N137" i="30"/>
  <c r="N126" i="30"/>
  <c r="N124" i="30"/>
  <c r="N92" i="30"/>
  <c r="N852" i="30"/>
  <c r="N632" i="30"/>
  <c r="N533" i="30"/>
  <c r="N389" i="30"/>
  <c r="N294" i="30"/>
  <c r="N286" i="30"/>
  <c r="N94" i="30"/>
  <c r="N176" i="30"/>
  <c r="N107" i="30"/>
  <c r="N91" i="30"/>
  <c r="N82" i="30"/>
  <c r="N1028" i="30"/>
  <c r="N1009" i="30"/>
  <c r="N900" i="30"/>
  <c r="N879" i="30"/>
  <c r="N808" i="30"/>
  <c r="N774" i="30"/>
  <c r="N750" i="30"/>
  <c r="N710" i="30"/>
  <c r="N644" i="30"/>
  <c r="N525" i="30"/>
  <c r="N430" i="30"/>
  <c r="N357" i="30"/>
  <c r="N341" i="30"/>
  <c r="N229" i="30"/>
  <c r="N220" i="30"/>
  <c r="N162" i="30"/>
  <c r="N997" i="30"/>
  <c r="N968" i="30"/>
  <c r="N961" i="30"/>
  <c r="N932" i="30"/>
  <c r="N850" i="30"/>
  <c r="N833" i="30"/>
  <c r="N806" i="30"/>
  <c r="N711" i="30"/>
  <c r="N704" i="30"/>
  <c r="N698" i="30"/>
  <c r="N695" i="30"/>
  <c r="N638" i="30"/>
  <c r="N584" i="30"/>
  <c r="N530" i="30"/>
  <c r="N489" i="30"/>
  <c r="N475" i="30"/>
  <c r="N419" i="30"/>
  <c r="N278" i="30"/>
  <c r="N276" i="30"/>
  <c r="N216" i="30"/>
  <c r="N185" i="30"/>
  <c r="N1029" i="30"/>
  <c r="N1010" i="30"/>
  <c r="N1008" i="30"/>
  <c r="N959" i="30"/>
  <c r="N721" i="30"/>
  <c r="N709" i="30"/>
  <c r="N666" i="30"/>
  <c r="N652" i="30"/>
  <c r="N556" i="30"/>
  <c r="N526" i="30"/>
  <c r="N443" i="30"/>
  <c r="N407" i="30"/>
  <c r="N217" i="30"/>
  <c r="N163" i="30"/>
  <c r="N127" i="30"/>
  <c r="N110" i="30"/>
  <c r="N926" i="30"/>
  <c r="N771" i="30"/>
  <c r="N747" i="30"/>
  <c r="N724" i="30"/>
  <c r="N671" i="30"/>
  <c r="N471" i="30"/>
  <c r="N450" i="30"/>
  <c r="N390" i="30"/>
  <c r="N249" i="30"/>
  <c r="N201" i="30"/>
  <c r="N78" i="30"/>
  <c r="N76" i="30"/>
  <c r="N742" i="30"/>
  <c r="N707" i="30"/>
  <c r="N601" i="30"/>
  <c r="N349" i="30"/>
  <c r="N301" i="30"/>
  <c r="N279" i="30"/>
  <c r="N237" i="30"/>
  <c r="N146" i="30"/>
  <c r="N1026" i="30"/>
  <c r="N1024" i="30"/>
  <c r="N1017" i="30"/>
  <c r="N1004" i="30"/>
  <c r="N994" i="30"/>
  <c r="N949" i="30"/>
  <c r="N919" i="30"/>
  <c r="N832" i="30"/>
  <c r="N818" i="30"/>
  <c r="N816" i="30"/>
  <c r="N810" i="30"/>
  <c r="N803" i="30"/>
  <c r="N786" i="30"/>
  <c r="N743" i="30"/>
  <c r="N736" i="30"/>
  <c r="N730" i="30"/>
  <c r="N715" i="30"/>
  <c r="N676" i="30"/>
  <c r="N571" i="30"/>
  <c r="N532" i="30"/>
  <c r="N465" i="30"/>
  <c r="N446" i="30"/>
  <c r="N1023" i="30"/>
  <c r="N1015" i="30"/>
  <c r="N1007" i="30"/>
  <c r="N999" i="30"/>
  <c r="N993" i="30"/>
  <c r="N967" i="30"/>
  <c r="N944" i="30"/>
  <c r="N992" i="30"/>
  <c r="N909" i="30"/>
  <c r="N978" i="30"/>
  <c r="N889" i="30"/>
  <c r="N985" i="30"/>
  <c r="N945" i="30"/>
  <c r="N859" i="30"/>
  <c r="N821" i="30"/>
  <c r="N1003" i="30"/>
  <c r="N995" i="30"/>
  <c r="N990" i="30"/>
  <c r="N988" i="30"/>
  <c r="N976" i="30"/>
  <c r="N964" i="30"/>
  <c r="N956" i="30"/>
  <c r="N877" i="30"/>
  <c r="N1006" i="30"/>
  <c r="N998" i="30"/>
  <c r="N983" i="30"/>
  <c r="N953" i="30"/>
  <c r="N948" i="30"/>
  <c r="N946" i="30"/>
  <c r="N1031" i="30"/>
  <c r="N991" i="30"/>
  <c r="N520" i="30"/>
  <c r="N441" i="30"/>
  <c r="N306" i="30"/>
  <c r="N288" i="30"/>
  <c r="N277" i="30"/>
  <c r="N989" i="30"/>
  <c r="N986" i="30"/>
  <c r="N980" i="30"/>
  <c r="N971" i="30"/>
  <c r="N957" i="30"/>
  <c r="N954" i="30"/>
  <c r="N939" i="30"/>
  <c r="N920" i="30"/>
  <c r="N903" i="30"/>
  <c r="N901" i="30"/>
  <c r="N881" i="30"/>
  <c r="N880" i="30"/>
  <c r="N864" i="30"/>
  <c r="N853" i="30"/>
  <c r="N829" i="30"/>
  <c r="N811" i="30"/>
  <c r="N791" i="30"/>
  <c r="N785" i="30"/>
  <c r="N767" i="30"/>
  <c r="N766" i="30"/>
  <c r="N749" i="30"/>
  <c r="N738" i="30"/>
  <c r="N732" i="30"/>
  <c r="N729" i="30"/>
  <c r="N717" i="30"/>
  <c r="N706" i="30"/>
  <c r="N700" i="30"/>
  <c r="N697" i="30"/>
  <c r="N662" i="30"/>
  <c r="N654" i="30"/>
  <c r="N649" i="30"/>
  <c r="N617" i="30"/>
  <c r="N616" i="30"/>
  <c r="N604" i="30"/>
  <c r="N567" i="30"/>
  <c r="N467" i="30"/>
  <c r="N435" i="30"/>
  <c r="N297" i="30"/>
  <c r="N156" i="30"/>
  <c r="N974" i="30"/>
  <c r="N960" i="30"/>
  <c r="N951" i="30"/>
  <c r="N942" i="30"/>
  <c r="N933" i="30"/>
  <c r="N929" i="30"/>
  <c r="N922" i="30"/>
  <c r="N913" i="30"/>
  <c r="N912" i="30"/>
  <c r="N895" i="30"/>
  <c r="N892" i="30"/>
  <c r="N868" i="30"/>
  <c r="N847" i="30"/>
  <c r="N835" i="30"/>
  <c r="N826" i="30"/>
  <c r="N799" i="30"/>
  <c r="N798" i="30"/>
  <c r="N790" i="30"/>
  <c r="N777" i="30"/>
  <c r="N768" i="30"/>
  <c r="N762" i="30"/>
  <c r="N744" i="30"/>
  <c r="N735" i="30"/>
  <c r="N734" i="30"/>
  <c r="N712" i="30"/>
  <c r="N703" i="30"/>
  <c r="N702" i="30"/>
  <c r="N689" i="30"/>
  <c r="N688" i="30"/>
  <c r="N680" i="30"/>
  <c r="N641" i="30"/>
  <c r="N640" i="30"/>
  <c r="N624" i="30"/>
  <c r="N622" i="30"/>
  <c r="N514" i="30"/>
  <c r="N359" i="30"/>
  <c r="N314" i="30"/>
  <c r="N607" i="30"/>
  <c r="N491" i="30"/>
  <c r="N381" i="30"/>
  <c r="N984" i="30"/>
  <c r="N975" i="30"/>
  <c r="N966" i="30"/>
  <c r="N952" i="30"/>
  <c r="N943" i="30"/>
  <c r="N916" i="30"/>
  <c r="N904" i="30"/>
  <c r="N887" i="30"/>
  <c r="N884" i="30"/>
  <c r="N873" i="30"/>
  <c r="N856" i="30"/>
  <c r="N839" i="30"/>
  <c r="N836" i="30"/>
  <c r="N814" i="30"/>
  <c r="N783" i="30"/>
  <c r="N782" i="30"/>
  <c r="N759" i="30"/>
  <c r="N758" i="30"/>
  <c r="N727" i="30"/>
  <c r="N726" i="30"/>
  <c r="N672" i="30"/>
  <c r="N663" i="30"/>
  <c r="N660" i="30"/>
  <c r="N655" i="30"/>
  <c r="N630" i="30"/>
  <c r="N596" i="30"/>
  <c r="N544" i="30"/>
  <c r="N348" i="30"/>
  <c r="N194" i="30"/>
  <c r="N987" i="30"/>
  <c r="N973" i="30"/>
  <c r="N955" i="30"/>
  <c r="N941" i="30"/>
  <c r="N938" i="30"/>
  <c r="N930" i="30"/>
  <c r="N897" i="30"/>
  <c r="N896" i="30"/>
  <c r="N885" i="30"/>
  <c r="N872" i="30"/>
  <c r="N867" i="30"/>
  <c r="N860" i="30"/>
  <c r="N858" i="30"/>
  <c r="N827" i="30"/>
  <c r="N807" i="30"/>
  <c r="N797" i="30"/>
  <c r="N789" i="30"/>
  <c r="N769" i="30"/>
  <c r="N760" i="30"/>
  <c r="N754" i="30"/>
  <c r="N748" i="30"/>
  <c r="N745" i="30"/>
  <c r="N733" i="30"/>
  <c r="N722" i="30"/>
  <c r="N716" i="30"/>
  <c r="N713" i="30"/>
  <c r="N701" i="30"/>
  <c r="N678" i="30"/>
  <c r="N673" i="30"/>
  <c r="N661" i="30"/>
  <c r="N653" i="30"/>
  <c r="N647" i="30"/>
  <c r="N613" i="30"/>
  <c r="N577" i="30"/>
  <c r="N570" i="30"/>
  <c r="N260" i="30"/>
  <c r="N843" i="30"/>
  <c r="N793" i="30"/>
  <c r="N775" i="30"/>
  <c r="N751" i="30"/>
  <c r="N719" i="30"/>
  <c r="N690" i="30"/>
  <c r="N664" i="30"/>
  <c r="N656" i="30"/>
  <c r="N645" i="30"/>
  <c r="N639" i="30"/>
  <c r="N573" i="30"/>
  <c r="N464" i="30"/>
  <c r="N351" i="30"/>
  <c r="N979" i="30"/>
  <c r="N965" i="30"/>
  <c r="N962" i="30"/>
  <c r="N947" i="30"/>
  <c r="N915" i="30"/>
  <c r="N908" i="30"/>
  <c r="N888" i="30"/>
  <c r="N834" i="30"/>
  <c r="N831" i="30"/>
  <c r="N828" i="30"/>
  <c r="N824" i="30"/>
  <c r="N813" i="30"/>
  <c r="N809" i="30"/>
  <c r="N795" i="30"/>
  <c r="N779" i="30"/>
  <c r="N776" i="30"/>
  <c r="N770" i="30"/>
  <c r="N746" i="30"/>
  <c r="N740" i="30"/>
  <c r="N737" i="30"/>
  <c r="N725" i="30"/>
  <c r="N714" i="30"/>
  <c r="N708" i="30"/>
  <c r="N705" i="30"/>
  <c r="N682" i="30"/>
  <c r="N648" i="30"/>
  <c r="N637" i="30"/>
  <c r="N631" i="30"/>
  <c r="N473" i="30"/>
  <c r="N303" i="30"/>
  <c r="N605" i="30"/>
  <c r="N599" i="30"/>
  <c r="N583" i="30"/>
  <c r="N557" i="30"/>
  <c r="N555" i="30"/>
  <c r="N543" i="30"/>
  <c r="N534" i="30"/>
  <c r="N519" i="30"/>
  <c r="N502" i="30"/>
  <c r="N458" i="30"/>
  <c r="N455" i="30"/>
  <c r="N454" i="30"/>
  <c r="N449" i="30"/>
  <c r="N429" i="30"/>
  <c r="N408" i="30"/>
  <c r="N400" i="30"/>
  <c r="N378" i="30"/>
  <c r="N368" i="30"/>
  <c r="N333" i="30"/>
  <c r="N328" i="30"/>
  <c r="N320" i="30"/>
  <c r="N311" i="30"/>
  <c r="N282" i="30"/>
  <c r="N259" i="30"/>
  <c r="N254" i="30"/>
  <c r="N208" i="30"/>
  <c r="N181" i="30"/>
  <c r="N179" i="30"/>
  <c r="N165" i="30"/>
  <c r="N588" i="30"/>
  <c r="N586" i="30"/>
  <c r="N580" i="30"/>
  <c r="N511" i="30"/>
  <c r="N508" i="30"/>
  <c r="N432" i="30"/>
  <c r="N409" i="30"/>
  <c r="N374" i="30"/>
  <c r="N354" i="30"/>
  <c r="N329" i="30"/>
  <c r="N269" i="30"/>
  <c r="N608" i="30"/>
  <c r="N564" i="30"/>
  <c r="N535" i="30"/>
  <c r="N517" i="30"/>
  <c r="N486" i="30"/>
  <c r="N483" i="30"/>
  <c r="N480" i="30"/>
  <c r="N470" i="30"/>
  <c r="N317" i="30"/>
  <c r="N252" i="30"/>
  <c r="N243" i="30"/>
  <c r="N235" i="30"/>
  <c r="N232" i="30"/>
  <c r="N228" i="30"/>
  <c r="N219" i="30"/>
  <c r="N600" i="30"/>
  <c r="N581" i="30"/>
  <c r="N575" i="30"/>
  <c r="N541" i="30"/>
  <c r="N536" i="30"/>
  <c r="N524" i="30"/>
  <c r="N518" i="30"/>
  <c r="N503" i="30"/>
  <c r="N500" i="30"/>
  <c r="N498" i="30"/>
  <c r="N484" i="30"/>
  <c r="N481" i="30"/>
  <c r="N478" i="30"/>
  <c r="N460" i="30"/>
  <c r="N438" i="30"/>
  <c r="N433" i="30"/>
  <c r="N425" i="30"/>
  <c r="N415" i="30"/>
  <c r="N414" i="30"/>
  <c r="N406" i="30"/>
  <c r="N398" i="30"/>
  <c r="N394" i="30"/>
  <c r="N327" i="30"/>
  <c r="N298" i="30"/>
  <c r="N289" i="30"/>
  <c r="N285" i="30"/>
  <c r="N275" i="30"/>
  <c r="N262" i="30"/>
  <c r="N241" i="30"/>
  <c r="N236" i="30"/>
  <c r="N197" i="30"/>
  <c r="N173" i="30"/>
  <c r="N171" i="30"/>
  <c r="N148" i="30"/>
  <c r="N142" i="30"/>
  <c r="N629" i="30"/>
  <c r="N623" i="30"/>
  <c r="N598" i="30"/>
  <c r="N593" i="30"/>
  <c r="N592" i="30"/>
  <c r="N589" i="30"/>
  <c r="N587" i="30"/>
  <c r="N576" i="30"/>
  <c r="N559" i="30"/>
  <c r="N542" i="30"/>
  <c r="N513" i="30"/>
  <c r="N509" i="30"/>
  <c r="N504" i="30"/>
  <c r="N463" i="30"/>
  <c r="N431" i="30"/>
  <c r="N422" i="30"/>
  <c r="N402" i="30"/>
  <c r="N380" i="30"/>
  <c r="N375" i="30"/>
  <c r="N367" i="30"/>
  <c r="N352" i="30"/>
  <c r="N336" i="30"/>
  <c r="N330" i="30"/>
  <c r="N313" i="30"/>
  <c r="N310" i="30"/>
  <c r="N309" i="30"/>
  <c r="N226" i="30"/>
  <c r="N621" i="30"/>
  <c r="N615" i="30"/>
  <c r="N569" i="30"/>
  <c r="N563" i="30"/>
  <c r="N560" i="30"/>
  <c r="N551" i="30"/>
  <c r="N546" i="30"/>
  <c r="N537" i="30"/>
  <c r="N527" i="30"/>
  <c r="N522" i="30"/>
  <c r="N516" i="30"/>
  <c r="N510" i="30"/>
  <c r="N495" i="30"/>
  <c r="N476" i="30"/>
  <c r="N472" i="30"/>
  <c r="N466" i="30"/>
  <c r="N457" i="30"/>
  <c r="N448" i="30"/>
  <c r="N440" i="30"/>
  <c r="N434" i="30"/>
  <c r="N423" i="30"/>
  <c r="N418" i="30"/>
  <c r="N397" i="30"/>
  <c r="N361" i="30"/>
  <c r="N358" i="30"/>
  <c r="N552" i="30"/>
  <c r="N540" i="30"/>
  <c r="N528" i="30"/>
  <c r="N496" i="30"/>
  <c r="N426" i="30"/>
  <c r="N411" i="30"/>
  <c r="N345" i="30"/>
  <c r="N287" i="30"/>
  <c r="N263" i="30"/>
  <c r="N245" i="30"/>
  <c r="N242" i="30"/>
  <c r="N218" i="30"/>
  <c r="N203" i="30"/>
  <c r="N131" i="30"/>
  <c r="N191" i="30"/>
  <c r="N160" i="30"/>
  <c r="N138" i="30"/>
  <c r="N424" i="30"/>
  <c r="N384" i="30"/>
  <c r="N376" i="30"/>
  <c r="N365" i="30"/>
  <c r="N335" i="30"/>
  <c r="N319" i="30"/>
  <c r="N308" i="30"/>
  <c r="N293" i="30"/>
  <c r="N284" i="30"/>
  <c r="N233" i="30"/>
  <c r="N227" i="30"/>
  <c r="N215" i="30"/>
  <c r="N210" i="30"/>
  <c r="N130" i="30"/>
  <c r="N129" i="30"/>
  <c r="N112" i="30"/>
  <c r="N80" i="30"/>
  <c r="N205" i="30"/>
  <c r="N188" i="30"/>
  <c r="N175" i="30"/>
  <c r="N164" i="30"/>
  <c r="N161" i="30"/>
  <c r="N152" i="30"/>
  <c r="N147" i="30"/>
  <c r="N122" i="30"/>
  <c r="N121" i="30"/>
  <c r="N119" i="30"/>
  <c r="N116" i="30"/>
  <c r="N90" i="30"/>
  <c r="N89" i="30"/>
  <c r="N87" i="30"/>
  <c r="N84" i="30"/>
  <c r="N81" i="30"/>
  <c r="N41" i="30"/>
  <c r="N325" i="30"/>
  <c r="N295" i="30"/>
  <c r="N266" i="30"/>
  <c r="N251" i="30"/>
  <c r="N234" i="30"/>
  <c r="N225" i="30"/>
  <c r="N224" i="30"/>
  <c r="N202" i="30"/>
  <c r="N99" i="30"/>
  <c r="N72" i="30"/>
  <c r="N193" i="30"/>
  <c r="N189" i="30"/>
  <c r="N186" i="30"/>
  <c r="N170" i="30"/>
  <c r="N169" i="30"/>
  <c r="N167" i="30"/>
  <c r="N158" i="30"/>
  <c r="N155" i="30"/>
  <c r="N136" i="30"/>
  <c r="N114" i="30"/>
  <c r="N113" i="30"/>
  <c r="N111" i="30"/>
  <c r="N96" i="30"/>
  <c r="N154" i="30"/>
  <c r="N153" i="30"/>
  <c r="N143" i="30"/>
  <c r="N140" i="30"/>
  <c r="N106" i="30"/>
  <c r="N105" i="30"/>
  <c r="N103" i="30"/>
  <c r="N100" i="30"/>
  <c r="N74" i="30"/>
  <c r="N71" i="30"/>
  <c r="N135" i="30"/>
  <c r="N132" i="30"/>
  <c r="N120" i="30"/>
  <c r="N115" i="30"/>
  <c r="N88" i="30"/>
  <c r="N83" i="30"/>
  <c r="N878" i="30"/>
  <c r="N846" i="30"/>
  <c r="N830" i="30"/>
  <c r="N804" i="30"/>
  <c r="N1027" i="30"/>
  <c r="N1019" i="30"/>
  <c r="N1011" i="30"/>
  <c r="N931" i="30"/>
  <c r="N911" i="30"/>
  <c r="N902" i="30"/>
  <c r="N882" i="30"/>
  <c r="N875" i="30"/>
  <c r="N906" i="30"/>
  <c r="N899" i="30"/>
  <c r="N871" i="30"/>
  <c r="N862" i="30"/>
  <c r="N855" i="30"/>
  <c r="N886" i="30"/>
  <c r="N866" i="30"/>
  <c r="N838" i="30"/>
  <c r="N934" i="30"/>
  <c r="N917" i="30"/>
  <c r="N910" i="30"/>
  <c r="N890" i="30"/>
  <c r="N883" i="30"/>
  <c r="N914" i="30"/>
  <c r="N907" i="30"/>
  <c r="N870" i="30"/>
  <c r="N854" i="30"/>
  <c r="N822" i="30"/>
  <c r="N801" i="30"/>
  <c r="N918" i="30"/>
  <c r="N894" i="30"/>
  <c r="N874" i="30"/>
  <c r="N819" i="30"/>
  <c r="N927" i="30"/>
  <c r="N923" i="30"/>
  <c r="N898" i="30"/>
  <c r="N891" i="30"/>
  <c r="N863" i="30"/>
  <c r="N844" i="30"/>
  <c r="N778" i="30"/>
  <c r="N802" i="30"/>
  <c r="N788" i="30"/>
  <c r="N781" i="30"/>
  <c r="N805" i="30"/>
  <c r="N772" i="30"/>
  <c r="N765" i="30"/>
  <c r="N756" i="30"/>
  <c r="N812" i="30"/>
  <c r="N796" i="30"/>
  <c r="N794" i="30"/>
  <c r="N780" i="30"/>
  <c r="N773" i="30"/>
  <c r="N764" i="30"/>
  <c r="N757" i="30"/>
  <c r="N669" i="30"/>
  <c r="N687" i="30"/>
  <c r="N683" i="30"/>
  <c r="N677" i="30"/>
  <c r="N691" i="30"/>
  <c r="N670" i="30"/>
  <c r="N693" i="30"/>
  <c r="N685" i="30"/>
  <c r="N694" i="30"/>
  <c r="N686" i="30"/>
  <c r="N675" i="30"/>
  <c r="N667" i="30"/>
  <c r="N659" i="30"/>
  <c r="N651" i="30"/>
  <c r="N643" i="30"/>
  <c r="N635" i="30"/>
  <c r="N627" i="30"/>
  <c r="N619" i="30"/>
  <c r="N611" i="30"/>
  <c r="N603" i="30"/>
  <c r="N595" i="30"/>
  <c r="N547" i="30"/>
  <c r="N658" i="30"/>
  <c r="N650" i="30"/>
  <c r="N642" i="30"/>
  <c r="N634" i="30"/>
  <c r="N626" i="30"/>
  <c r="N618" i="30"/>
  <c r="N610" i="30"/>
  <c r="N602" i="30"/>
  <c r="N594" i="30"/>
  <c r="N566" i="30"/>
  <c r="N579" i="30"/>
  <c r="N574" i="30"/>
  <c r="N558" i="30"/>
  <c r="N548" i="30"/>
  <c r="N582" i="30"/>
  <c r="N572" i="30"/>
  <c r="N568" i="30"/>
  <c r="N554" i="30"/>
  <c r="N529" i="30"/>
  <c r="N497" i="30"/>
  <c r="N550" i="30"/>
  <c r="N539" i="30"/>
  <c r="N531" i="30"/>
  <c r="N523" i="30"/>
  <c r="N515" i="30"/>
  <c r="N507" i="30"/>
  <c r="N499" i="30"/>
  <c r="N474" i="30"/>
  <c r="N445" i="30"/>
  <c r="N469" i="30"/>
  <c r="N453" i="30"/>
  <c r="N412" i="30"/>
  <c r="N461" i="30"/>
  <c r="N485" i="30"/>
  <c r="N482" i="30"/>
  <c r="N479" i="30"/>
  <c r="N439" i="30"/>
  <c r="N421" i="30"/>
  <c r="N404" i="30"/>
  <c r="N447" i="30"/>
  <c r="N444" i="30"/>
  <c r="N493" i="30"/>
  <c r="N490" i="30"/>
  <c r="N487" i="30"/>
  <c r="N452" i="30"/>
  <c r="N428" i="30"/>
  <c r="N413" i="30"/>
  <c r="N396" i="30"/>
  <c r="N437" i="30"/>
  <c r="N462" i="30"/>
  <c r="N420" i="30"/>
  <c r="N405" i="30"/>
  <c r="N391" i="30"/>
  <c r="N388" i="30"/>
  <c r="N379" i="30"/>
  <c r="N372" i="30"/>
  <c r="N340" i="30"/>
  <c r="N291" i="30"/>
  <c r="N383" i="30"/>
  <c r="N364" i="30"/>
  <c r="N356" i="30"/>
  <c r="N338" i="30"/>
  <c r="N331" i="30"/>
  <c r="N324" i="30"/>
  <c r="N299" i="30"/>
  <c r="N296" i="30"/>
  <c r="N370" i="30"/>
  <c r="N346" i="30"/>
  <c r="N307" i="30"/>
  <c r="N292" i="30"/>
  <c r="N272" i="30"/>
  <c r="N343" i="30"/>
  <c r="N315" i="30"/>
  <c r="N386" i="30"/>
  <c r="N377" i="30"/>
  <c r="N371" i="30"/>
  <c r="N339" i="30"/>
  <c r="N332" i="30"/>
  <c r="N305" i="30"/>
  <c r="N300" i="30"/>
  <c r="N273" i="30"/>
  <c r="N347" i="30"/>
  <c r="N283" i="30"/>
  <c r="N387" i="30"/>
  <c r="N363" i="30"/>
  <c r="N355" i="30"/>
  <c r="N323" i="30"/>
  <c r="N316" i="30"/>
  <c r="N238" i="30"/>
  <c r="N257" i="30"/>
  <c r="N214" i="30"/>
  <c r="N248" i="30"/>
  <c r="N207" i="30"/>
  <c r="N264" i="30"/>
  <c r="N258" i="30"/>
  <c r="N230" i="30"/>
  <c r="N223" i="30"/>
  <c r="N182" i="30"/>
  <c r="N246" i="30"/>
  <c r="N206" i="30"/>
  <c r="N178" i="30"/>
  <c r="N199" i="30"/>
  <c r="N180" i="30"/>
  <c r="N265" i="30"/>
  <c r="N256" i="30"/>
  <c r="N250" i="30"/>
  <c r="N222" i="30"/>
  <c r="N240" i="30"/>
  <c r="N198" i="30"/>
  <c r="N159" i="30"/>
  <c r="N98" i="30"/>
  <c r="N192" i="30"/>
  <c r="N39" i="30"/>
  <c r="N168" i="30"/>
  <c r="N166" i="30"/>
  <c r="N184" i="30"/>
  <c r="N157" i="30"/>
  <c r="N149" i="30"/>
  <c r="N141" i="30"/>
  <c r="N133" i="30"/>
  <c r="N125" i="30"/>
  <c r="N109" i="30"/>
  <c r="N101" i="30"/>
  <c r="N93" i="30"/>
  <c r="N77" i="30"/>
  <c r="N69" i="30"/>
  <c r="N62" i="30" l="1"/>
  <c r="N33" i="30"/>
  <c r="O33" i="30" s="1"/>
  <c r="N51" i="30"/>
  <c r="N43" i="30"/>
  <c r="N50" i="30"/>
  <c r="N63" i="30"/>
  <c r="N66" i="30"/>
  <c r="N68" i="30"/>
  <c r="N40" i="30"/>
  <c r="N60" i="30"/>
  <c r="N56" i="30"/>
  <c r="N48" i="30"/>
  <c r="N35" i="30"/>
  <c r="O35" i="30" s="1"/>
  <c r="N57" i="30"/>
  <c r="N46" i="30"/>
  <c r="N45" i="30"/>
  <c r="N64" i="30"/>
  <c r="N47" i="30"/>
  <c r="N53" i="30"/>
  <c r="N34" i="30"/>
  <c r="O34" i="30" s="1"/>
  <c r="N65" i="30"/>
  <c r="N61" i="30"/>
  <c r="N54" i="30"/>
  <c r="N49" i="30"/>
  <c r="N52" i="30"/>
  <c r="N42" i="30"/>
  <c r="N58" i="30"/>
  <c r="N442" i="30"/>
  <c r="N59" i="30"/>
  <c r="N597" i="30"/>
  <c r="N763" i="30"/>
  <c r="N970" i="30"/>
  <c r="N55" i="30"/>
  <c r="N385" i="30"/>
  <c r="N67" i="30"/>
  <c r="N561" i="30"/>
  <c r="N646" i="30"/>
  <c r="N85" i="30"/>
  <c r="N117" i="30"/>
  <c r="M34" i="30" l="1"/>
  <c r="M35" i="30"/>
  <c r="M33" i="30"/>
  <c r="P553" i="33" l="1"/>
  <c r="I31" i="33"/>
  <c r="J31" i="33" s="1"/>
  <c r="P101" i="33"/>
  <c r="P521" i="33"/>
  <c r="P823" i="33"/>
  <c r="P791" i="33"/>
  <c r="P1001" i="33"/>
  <c r="P103" i="33"/>
  <c r="L31" i="33"/>
  <c r="M31" i="33" s="1"/>
  <c r="P205" i="33"/>
  <c r="P171" i="33"/>
  <c r="P594" i="33"/>
  <c r="P559" i="33"/>
  <c r="P686" i="33"/>
  <c r="P575" i="33"/>
  <c r="P817" i="33"/>
  <c r="P940" i="33"/>
  <c r="P58" i="33"/>
  <c r="P102" i="33"/>
  <c r="P177" i="33"/>
  <c r="P65" i="33"/>
  <c r="P185" i="33"/>
  <c r="P40" i="33"/>
  <c r="P215" i="33"/>
  <c r="P142" i="33"/>
  <c r="P134" i="33"/>
  <c r="P261" i="33"/>
  <c r="P141" i="33"/>
  <c r="P78" i="33"/>
  <c r="P85" i="33"/>
  <c r="P137" i="33"/>
  <c r="P236" i="33"/>
  <c r="P126" i="33"/>
  <c r="P165" i="33"/>
  <c r="P173" i="33"/>
  <c r="P214" i="33"/>
  <c r="P245" i="33"/>
  <c r="P297" i="33"/>
  <c r="P161" i="33"/>
  <c r="P169" i="33"/>
  <c r="P257" i="33"/>
  <c r="P321" i="33"/>
  <c r="P387" i="33"/>
  <c r="P322" i="33"/>
  <c r="P345" i="33"/>
  <c r="P470" i="33"/>
  <c r="P402" i="33"/>
  <c r="P477" i="33"/>
  <c r="P480" i="33"/>
  <c r="P493" i="33"/>
  <c r="P513" i="33"/>
  <c r="P527" i="33"/>
  <c r="P583" i="33"/>
  <c r="P537" i="33"/>
  <c r="P554" i="33"/>
  <c r="P565" i="33"/>
  <c r="P602" i="33"/>
  <c r="P551" i="33"/>
  <c r="P636" i="33"/>
  <c r="P693" i="33"/>
  <c r="P640" i="33"/>
  <c r="P614" i="33"/>
  <c r="P782" i="33"/>
  <c r="P671" i="33"/>
  <c r="P629" i="33"/>
  <c r="P744" i="33"/>
  <c r="P687" i="33"/>
  <c r="P807" i="33"/>
  <c r="P907" i="33"/>
  <c r="P819" i="33"/>
  <c r="P749" i="33"/>
  <c r="P864" i="33"/>
  <c r="P910" i="33"/>
  <c r="P912" i="33"/>
  <c r="P918" i="33"/>
  <c r="P893" i="33"/>
  <c r="P958" i="33"/>
  <c r="P976" i="33"/>
  <c r="P962" i="33"/>
  <c r="P993" i="33"/>
  <c r="P969" i="33"/>
  <c r="P980" i="33"/>
  <c r="P1025" i="33"/>
  <c r="O32" i="33" l="1"/>
  <c r="N32" i="33" s="1"/>
  <c r="O33" i="33"/>
  <c r="N33" i="33" s="1"/>
  <c r="O31" i="33"/>
  <c r="N31" i="33" s="1"/>
  <c r="O34" i="33"/>
  <c r="N34" i="33" s="1"/>
  <c r="P42" i="33"/>
  <c r="P62" i="33"/>
  <c r="P60" i="33"/>
  <c r="P45" i="33"/>
  <c r="P834" i="33"/>
  <c r="P704" i="33"/>
  <c r="P741" i="33"/>
  <c r="P1006" i="33"/>
  <c r="P531" i="33"/>
  <c r="P315" i="33"/>
  <c r="P145" i="33"/>
  <c r="P283" i="33"/>
  <c r="P448" i="33"/>
  <c r="P292" i="33"/>
  <c r="P608" i="33"/>
  <c r="P574" i="33"/>
  <c r="P373" i="33"/>
  <c r="P582" i="33"/>
  <c r="P155" i="33"/>
  <c r="P628" i="33"/>
  <c r="P679" i="33"/>
  <c r="P462" i="33"/>
  <c r="P767" i="33"/>
  <c r="P189" i="33"/>
  <c r="P74" i="33"/>
  <c r="P197" i="33"/>
  <c r="P800" i="33"/>
  <c r="P268" i="33"/>
  <c r="P163" i="33"/>
  <c r="P968" i="33"/>
  <c r="P719" i="33"/>
  <c r="P555" i="33"/>
  <c r="P446" i="33"/>
  <c r="P989" i="33"/>
  <c r="P397" i="33"/>
  <c r="P118" i="33"/>
  <c r="P589" i="33"/>
  <c r="P288" i="33"/>
  <c r="P888" i="33"/>
  <c r="P556" i="33"/>
  <c r="P320" i="33"/>
  <c r="P451" i="33"/>
  <c r="P880" i="33"/>
  <c r="P630" i="33"/>
  <c r="P842" i="33"/>
  <c r="P755" i="33"/>
  <c r="P378" i="33"/>
  <c r="P256" i="33"/>
  <c r="P784" i="33"/>
  <c r="P486" i="33"/>
  <c r="P981" i="33"/>
  <c r="P277" i="33"/>
  <c r="P388" i="33"/>
  <c r="P666" i="33"/>
  <c r="P1024" i="33"/>
  <c r="P1019" i="33"/>
  <c r="P571" i="33"/>
  <c r="P488" i="33"/>
  <c r="P293" i="33"/>
  <c r="P121" i="33"/>
  <c r="P595" i="33"/>
  <c r="P959" i="33"/>
  <c r="P797" i="33"/>
  <c r="P543" i="33"/>
  <c r="P652" i="33"/>
  <c r="P405" i="33"/>
  <c r="P136" i="33"/>
  <c r="P942" i="33"/>
  <c r="P973" i="33"/>
  <c r="P729" i="33"/>
  <c r="P738" i="33"/>
  <c r="P535" i="33"/>
  <c r="P610" i="33"/>
  <c r="P425" i="33"/>
  <c r="P262" i="33"/>
  <c r="P84" i="33"/>
  <c r="P523" i="33"/>
  <c r="P808" i="33"/>
  <c r="P934" i="33"/>
  <c r="P701" i="33"/>
  <c r="P951" i="33"/>
  <c r="P794" i="33"/>
  <c r="P735" i="33"/>
  <c r="P344" i="33"/>
  <c r="P229" i="33"/>
  <c r="P764" i="33"/>
  <c r="P66" i="33"/>
  <c r="P456" i="33"/>
  <c r="P697" i="33"/>
  <c r="P108" i="33"/>
  <c r="P897" i="33"/>
  <c r="P768" i="33"/>
  <c r="P916" i="33"/>
  <c r="P566" i="33"/>
  <c r="P394" i="33"/>
  <c r="P438" i="33"/>
  <c r="P618" i="33"/>
  <c r="P631" i="33"/>
  <c r="P371" i="33"/>
  <c r="P153" i="33"/>
  <c r="P211" i="33"/>
  <c r="P898" i="33"/>
  <c r="P632" i="33"/>
  <c r="P546" i="33"/>
  <c r="P950" i="33"/>
  <c r="P799" i="33"/>
  <c r="P622" i="33"/>
  <c r="P338" i="33"/>
  <c r="P150" i="33"/>
  <c r="P48" i="33"/>
  <c r="P421" i="33"/>
  <c r="P902" i="33"/>
  <c r="P201" i="33"/>
  <c r="P47" i="33"/>
  <c r="P324" i="33"/>
  <c r="P663" i="33"/>
  <c r="P285" i="33"/>
  <c r="P147" i="33"/>
  <c r="P193" i="33"/>
  <c r="P883" i="33"/>
  <c r="P412" i="33"/>
  <c r="P218" i="33"/>
  <c r="P404" i="33"/>
  <c r="P63" i="33"/>
  <c r="P1008" i="33"/>
  <c r="P769" i="33"/>
  <c r="P209" i="33"/>
  <c r="P59" i="33"/>
  <c r="P1013" i="33"/>
  <c r="P586" i="33"/>
  <c r="P504" i="33"/>
  <c r="P144" i="33"/>
  <c r="P70" i="33"/>
  <c r="P957" i="33"/>
  <c r="P752" i="33"/>
  <c r="P901" i="33"/>
  <c r="P560" i="33"/>
  <c r="P453" i="33"/>
  <c r="P522" i="33"/>
  <c r="P251" i="33"/>
  <c r="P237" i="33"/>
  <c r="P192" i="33"/>
  <c r="P941" i="33"/>
  <c r="P120" i="33"/>
  <c r="P276" i="33"/>
  <c r="P128" i="33"/>
  <c r="P930" i="33"/>
  <c r="P871" i="33"/>
  <c r="P131" i="33"/>
  <c r="P178" i="33"/>
  <c r="P965" i="33"/>
  <c r="P925" i="33"/>
  <c r="P866" i="33"/>
  <c r="P481" i="33"/>
  <c r="P389" i="33"/>
  <c r="P291" i="33"/>
  <c r="P642" i="33"/>
  <c r="P210" i="33"/>
  <c r="P913" i="33"/>
  <c r="P872" i="33"/>
  <c r="P724" i="33"/>
  <c r="P692" i="33"/>
  <c r="P507" i="33"/>
  <c r="P443" i="33"/>
  <c r="P175" i="33"/>
  <c r="P87" i="33"/>
  <c r="P183" i="33"/>
  <c r="P1000" i="33"/>
  <c r="P997" i="33"/>
  <c r="P826" i="33"/>
  <c r="P818" i="33"/>
  <c r="P611" i="33"/>
  <c r="P325" i="33"/>
  <c r="P254" i="33"/>
  <c r="P270" i="33"/>
  <c r="P889" i="33"/>
  <c r="P721" i="33"/>
  <c r="P690" i="33"/>
  <c r="P650" i="33"/>
  <c r="P743" i="33"/>
  <c r="P473" i="33"/>
  <c r="P491" i="33"/>
  <c r="P467" i="33"/>
  <c r="P424" i="33"/>
  <c r="P91" i="33"/>
  <c r="P928" i="33"/>
  <c r="P845" i="33"/>
  <c r="P732" i="33"/>
  <c r="P700" i="33"/>
  <c r="P714" i="33"/>
  <c r="P673" i="33"/>
  <c r="P449" i="33"/>
  <c r="P540" i="33"/>
  <c r="P341" i="33"/>
  <c r="P202" i="33"/>
  <c r="P50" i="33"/>
  <c r="P306" i="33"/>
  <c r="P1027" i="33"/>
  <c r="P1003" i="33"/>
  <c r="P716" i="33"/>
  <c r="P489" i="33"/>
  <c r="P548" i="33"/>
  <c r="P299" i="33"/>
  <c r="P105" i="33"/>
  <c r="P970" i="33"/>
  <c r="P896" i="33"/>
  <c r="P796" i="33"/>
  <c r="P674" i="33"/>
  <c r="P465" i="33"/>
  <c r="P441" i="33"/>
  <c r="P365" i="33"/>
  <c r="P333" i="33"/>
  <c r="P278" i="33"/>
  <c r="P246" i="33"/>
  <c r="P194" i="33"/>
  <c r="P953" i="33"/>
  <c r="P921" i="33"/>
  <c r="P891" i="33"/>
  <c r="P855" i="33"/>
  <c r="P526" i="33"/>
  <c r="P538" i="33"/>
  <c r="P353" i="33"/>
  <c r="P479" i="33"/>
  <c r="P79" i="33"/>
  <c r="P190" i="33"/>
  <c r="P154" i="33"/>
  <c r="P36" i="33"/>
  <c r="P97" i="33"/>
  <c r="P186" i="33"/>
  <c r="P164" i="33"/>
  <c r="P992" i="33"/>
  <c r="P1028" i="33"/>
  <c r="P1029" i="33"/>
  <c r="P983" i="33"/>
  <c r="P947" i="33"/>
  <c r="P929" i="33"/>
  <c r="P881" i="33"/>
  <c r="P917" i="33"/>
  <c r="P923" i="33"/>
  <c r="P877" i="33"/>
  <c r="P861" i="33"/>
  <c r="P805" i="33"/>
  <c r="P846" i="33"/>
  <c r="P849" i="33"/>
  <c r="P909" i="33"/>
  <c r="P748" i="33"/>
  <c r="P825" i="33"/>
  <c r="P777" i="33"/>
  <c r="P718" i="33"/>
  <c r="P683" i="33"/>
  <c r="P720" i="33"/>
  <c r="P753" i="33"/>
  <c r="P691" i="33"/>
  <c r="P659" i="33"/>
  <c r="P634" i="33"/>
  <c r="P662" i="33"/>
  <c r="P613" i="33"/>
  <c r="P579" i="33"/>
  <c r="P717" i="33"/>
  <c r="P524" i="33"/>
  <c r="P502" i="33"/>
  <c r="P519" i="33"/>
  <c r="P466" i="33"/>
  <c r="P472" i="33"/>
  <c r="P495" i="33"/>
  <c r="P409" i="33"/>
  <c r="P413" i="33"/>
  <c r="P349" i="33"/>
  <c r="P445" i="33"/>
  <c r="P428" i="33"/>
  <c r="P431" i="33"/>
  <c r="P471" i="33"/>
  <c r="P294" i="33"/>
  <c r="P318" i="33"/>
  <c r="P329" i="33"/>
  <c r="P298" i="33"/>
  <c r="P274" i="33"/>
  <c r="P213" i="33"/>
  <c r="P296" i="33"/>
  <c r="P235" i="33"/>
  <c r="P384" i="33"/>
  <c r="P232" i="33"/>
  <c r="P335" i="33"/>
  <c r="P199" i="33"/>
  <c r="P104" i="33"/>
  <c r="P151" i="33"/>
  <c r="P146" i="33"/>
  <c r="P219" i="33"/>
  <c r="P174" i="33"/>
  <c r="P184" i="33"/>
  <c r="P158" i="33"/>
  <c r="P93" i="33"/>
  <c r="P156" i="33"/>
  <c r="P75" i="33"/>
  <c r="P876" i="33"/>
  <c r="P821" i="33"/>
  <c r="P804" i="33"/>
  <c r="P780" i="33"/>
  <c r="P637" i="33"/>
  <c r="P638" i="33"/>
  <c r="P617" i="33"/>
  <c r="P668" i="33"/>
  <c r="P624" i="33"/>
  <c r="P475" i="33"/>
  <c r="P414" i="33"/>
  <c r="P223" i="33"/>
  <c r="P220" i="33"/>
  <c r="P88" i="33"/>
  <c r="P113" i="33"/>
  <c r="P71" i="33"/>
  <c r="P1023" i="33"/>
  <c r="P996" i="33"/>
  <c r="P975" i="33"/>
  <c r="P961" i="33"/>
  <c r="P938" i="33"/>
  <c r="P914" i="33"/>
  <c r="P894" i="33"/>
  <c r="P920" i="33"/>
  <c r="P900" i="33"/>
  <c r="P905" i="33"/>
  <c r="P840" i="33"/>
  <c r="P839" i="33"/>
  <c r="P829" i="33"/>
  <c r="P820" i="33"/>
  <c r="P789" i="33"/>
  <c r="P763" i="33"/>
  <c r="P733" i="33"/>
  <c r="P831" i="33"/>
  <c r="P739" i="33"/>
  <c r="P677" i="33"/>
  <c r="P667" i="33"/>
  <c r="P751" i="33"/>
  <c r="P654" i="33"/>
  <c r="P712" i="33"/>
  <c r="P550" i="33"/>
  <c r="P577" i="33"/>
  <c r="P564" i="33"/>
  <c r="P552" i="33"/>
  <c r="P442" i="33"/>
  <c r="P508" i="33"/>
  <c r="P476" i="33"/>
  <c r="P468" i="33"/>
  <c r="P440" i="33"/>
  <c r="P487" i="33"/>
  <c r="P447" i="33"/>
  <c r="P401" i="33"/>
  <c r="P444" i="33"/>
  <c r="P406" i="33"/>
  <c r="P342" i="33"/>
  <c r="P396" i="33"/>
  <c r="P259" i="33"/>
  <c r="P310" i="33"/>
  <c r="P222" i="33"/>
  <c r="P207" i="33"/>
  <c r="P115" i="33"/>
  <c r="P198" i="33"/>
  <c r="P244" i="33"/>
  <c r="P170" i="33"/>
  <c r="P328" i="33"/>
  <c r="P143" i="33"/>
  <c r="P122" i="33"/>
  <c r="P64" i="33"/>
  <c r="P68" i="33"/>
  <c r="P38" i="33"/>
  <c r="P67" i="33"/>
  <c r="P46" i="33"/>
  <c r="P100" i="33"/>
  <c r="P61" i="33"/>
  <c r="P1005" i="33"/>
  <c r="P814" i="33"/>
  <c r="P660" i="33"/>
  <c r="P626" i="33"/>
  <c r="P558" i="33"/>
  <c r="P516" i="33"/>
  <c r="P532" i="33"/>
  <c r="P497" i="33"/>
  <c r="P469" i="33"/>
  <c r="P417" i="33"/>
  <c r="P295" i="33"/>
  <c r="P381" i="33"/>
  <c r="P533" i="33"/>
  <c r="P99" i="33"/>
  <c r="P987" i="33"/>
  <c r="P967" i="33"/>
  <c r="P922" i="33"/>
  <c r="P875" i="33"/>
  <c r="P885" i="33"/>
  <c r="P860" i="33"/>
  <c r="P887" i="33"/>
  <c r="P844" i="33"/>
  <c r="P863" i="33"/>
  <c r="P865" i="33"/>
  <c r="P793" i="33"/>
  <c r="P869" i="33"/>
  <c r="P833" i="33"/>
  <c r="P774" i="33"/>
  <c r="P758" i="33"/>
  <c r="P857" i="33"/>
  <c r="P736" i="33"/>
  <c r="P711" i="33"/>
  <c r="P778" i="33"/>
  <c r="P759" i="33"/>
  <c r="P694" i="33"/>
  <c r="P722" i="33"/>
  <c r="P765" i="33"/>
  <c r="P685" i="33"/>
  <c r="P648" i="33"/>
  <c r="P762" i="33"/>
  <c r="P709" i="33"/>
  <c r="P781" i="33"/>
  <c r="P647" i="33"/>
  <c r="P563" i="33"/>
  <c r="P592" i="33"/>
  <c r="P609" i="33"/>
  <c r="P639" i="33"/>
  <c r="P607" i="33"/>
  <c r="P511" i="33"/>
  <c r="P544" i="33"/>
  <c r="P482" i="33"/>
  <c r="P430" i="33"/>
  <c r="P494" i="33"/>
  <c r="P461" i="33"/>
  <c r="P393" i="33"/>
  <c r="P437" i="33"/>
  <c r="P356" i="33"/>
  <c r="P265" i="33"/>
  <c r="P239" i="33"/>
  <c r="P364" i="33"/>
  <c r="P282" i="33"/>
  <c r="P452" i="33"/>
  <c r="P360" i="33"/>
  <c r="P208" i="33"/>
  <c r="P187" i="33"/>
  <c r="P422" i="33"/>
  <c r="P266" i="33"/>
  <c r="P167" i="33"/>
  <c r="P140" i="33"/>
  <c r="P124" i="33"/>
  <c r="P224" i="33"/>
  <c r="P119" i="33"/>
  <c r="P73" i="33"/>
  <c r="P95" i="33"/>
  <c r="P72" i="33"/>
  <c r="P106" i="33"/>
  <c r="P882" i="33"/>
  <c r="P810" i="33"/>
  <c r="P779" i="33"/>
  <c r="P635" i="33"/>
  <c r="P490" i="33"/>
  <c r="P382" i="33"/>
  <c r="P427" i="33"/>
  <c r="P363" i="33"/>
  <c r="P243" i="33"/>
  <c r="P152" i="33"/>
  <c r="P127" i="33"/>
  <c r="P196" i="33"/>
  <c r="P964" i="33"/>
  <c r="P977" i="33"/>
  <c r="P886" i="33"/>
  <c r="P1016" i="33"/>
  <c r="P1020" i="33"/>
  <c r="P999" i="33"/>
  <c r="P1004" i="33"/>
  <c r="P948" i="33"/>
  <c r="P955" i="33"/>
  <c r="P927" i="33"/>
  <c r="P919" i="33"/>
  <c r="P874" i="33"/>
  <c r="P868" i="33"/>
  <c r="P836" i="33"/>
  <c r="P856" i="33"/>
  <c r="P811" i="33"/>
  <c r="P790" i="33"/>
  <c r="P787" i="33"/>
  <c r="P841" i="33"/>
  <c r="P854" i="33"/>
  <c r="P746" i="33"/>
  <c r="P785" i="33"/>
  <c r="P676" i="33"/>
  <c r="P710" i="33"/>
  <c r="P725" i="33"/>
  <c r="P605" i="33"/>
  <c r="P734" i="33"/>
  <c r="P643" i="33"/>
  <c r="P669" i="33"/>
  <c r="P562" i="33"/>
  <c r="P578" i="33"/>
  <c r="P542" i="33"/>
  <c r="P584" i="33"/>
  <c r="P600" i="33"/>
  <c r="P570" i="33"/>
  <c r="P510" i="33"/>
  <c r="P458" i="33"/>
  <c r="P464" i="33"/>
  <c r="P435" i="33"/>
  <c r="P385" i="33"/>
  <c r="P398" i="33"/>
  <c r="P366" i="33"/>
  <c r="P334" i="33"/>
  <c r="P505" i="33"/>
  <c r="P436" i="33"/>
  <c r="P423" i="33"/>
  <c r="P346" i="33"/>
  <c r="P319" i="33"/>
  <c r="P375" i="33"/>
  <c r="P372" i="33"/>
  <c r="P354" i="33"/>
  <c r="P426" i="33"/>
  <c r="P408" i="33"/>
  <c r="P386" i="33"/>
  <c r="P343" i="33"/>
  <c r="P307" i="33"/>
  <c r="P231" i="33"/>
  <c r="P400" i="33"/>
  <c r="P340" i="33"/>
  <c r="P312" i="33"/>
  <c r="P303" i="33"/>
  <c r="P250" i="33"/>
  <c r="P260" i="33"/>
  <c r="P160" i="33"/>
  <c r="P112" i="33"/>
  <c r="P281" i="33"/>
  <c r="P82" i="33"/>
  <c r="P242" i="33"/>
  <c r="P138" i="33"/>
  <c r="P191" i="33"/>
  <c r="P52" i="33"/>
  <c r="P96" i="33"/>
  <c r="P39" i="33"/>
  <c r="P979" i="33"/>
  <c r="P859" i="33"/>
  <c r="P658" i="33"/>
  <c r="P573" i="33"/>
  <c r="P514" i="33"/>
  <c r="P512" i="33"/>
  <c r="P457" i="33"/>
  <c r="P496" i="33"/>
  <c r="P350" i="33"/>
  <c r="P327" i="33"/>
  <c r="P347" i="33"/>
  <c r="P323" i="33"/>
  <c r="P109" i="33"/>
  <c r="P1022" i="33"/>
  <c r="P1012" i="33"/>
  <c r="P1021" i="33"/>
  <c r="P966" i="33"/>
  <c r="P933" i="33"/>
  <c r="P1010" i="33"/>
  <c r="P1007" i="33"/>
  <c r="P985" i="33"/>
  <c r="P960" i="33"/>
  <c r="P963" i="33"/>
  <c r="P998" i="33"/>
  <c r="P926" i="33"/>
  <c r="P911" i="33"/>
  <c r="P867" i="33"/>
  <c r="P848" i="33"/>
  <c r="P830" i="33"/>
  <c r="P786" i="33"/>
  <c r="P770" i="33"/>
  <c r="P756" i="33"/>
  <c r="P809" i="33"/>
  <c r="P766" i="33"/>
  <c r="P699" i="33"/>
  <c r="P723" i="33"/>
  <c r="P715" i="33"/>
  <c r="P757" i="33"/>
  <c r="P761" i="33"/>
  <c r="P707" i="33"/>
  <c r="P645" i="33"/>
  <c r="P651" i="33"/>
  <c r="P773" i="33"/>
  <c r="P713" i="33"/>
  <c r="P599" i="33"/>
  <c r="P672" i="33"/>
  <c r="P576" i="33"/>
  <c r="P678" i="33"/>
  <c r="P569" i="33"/>
  <c r="P824" i="33"/>
  <c r="P581" i="33"/>
  <c r="P528" i="33"/>
  <c r="P503" i="33"/>
  <c r="P434" i="33"/>
  <c r="P515" i="33"/>
  <c r="P460" i="33"/>
  <c r="P483" i="33"/>
  <c r="P455" i="33"/>
  <c r="P492" i="33"/>
  <c r="P377" i="33"/>
  <c r="P392" i="33"/>
  <c r="P362" i="33"/>
  <c r="P326" i="33"/>
  <c r="P317" i="33"/>
  <c r="P432" i="33"/>
  <c r="P416" i="33"/>
  <c r="P399" i="33"/>
  <c r="P228" i="33"/>
  <c r="P249" i="33"/>
  <c r="P311" i="33"/>
  <c r="P304" i="33"/>
  <c r="P241" i="33"/>
  <c r="P463" i="33"/>
  <c r="P273" i="33"/>
  <c r="P271" i="33"/>
  <c r="P204" i="33"/>
  <c r="P290" i="33"/>
  <c r="P212" i="33"/>
  <c r="P195" i="33"/>
  <c r="P90" i="33"/>
  <c r="P162" i="33"/>
  <c r="P316" i="33"/>
  <c r="P216" i="33"/>
  <c r="P135" i="33"/>
  <c r="P117" i="33"/>
  <c r="P77" i="33"/>
  <c r="P247" i="33"/>
  <c r="P114" i="33"/>
  <c r="P83" i="33"/>
  <c r="P76" i="33"/>
  <c r="P129" i="33"/>
  <c r="P49" i="33"/>
  <c r="P935" i="33"/>
  <c r="P740" i="33"/>
  <c r="P670" i="33"/>
  <c r="P580" i="33"/>
  <c r="P484" i="33"/>
  <c r="P357" i="33"/>
  <c r="P107" i="33"/>
  <c r="P956" i="33"/>
  <c r="P945" i="33"/>
  <c r="P937" i="33"/>
  <c r="P1018" i="33"/>
  <c r="P1015" i="33"/>
  <c r="P939" i="33"/>
  <c r="P1014" i="33"/>
  <c r="P990" i="33"/>
  <c r="P1009" i="33"/>
  <c r="P1017" i="33"/>
  <c r="P991" i="33"/>
  <c r="P994" i="33"/>
  <c r="P982" i="33"/>
  <c r="P943" i="33"/>
  <c r="P974" i="33"/>
  <c r="P954" i="33"/>
  <c r="P915" i="33"/>
  <c r="P879" i="33"/>
  <c r="P847" i="33"/>
  <c r="P862" i="33"/>
  <c r="P802" i="33"/>
  <c r="P806" i="33"/>
  <c r="P771" i="33"/>
  <c r="P621" i="33"/>
  <c r="P705" i="33"/>
  <c r="P661" i="33"/>
  <c r="P591" i="33"/>
  <c r="P534" i="33"/>
  <c r="P616" i="33"/>
  <c r="P601" i="33"/>
  <c r="P587" i="33"/>
  <c r="P520" i="33"/>
  <c r="P536" i="33"/>
  <c r="P530" i="33"/>
  <c r="P499" i="33"/>
  <c r="P474" i="33"/>
  <c r="P498" i="33"/>
  <c r="P369" i="33"/>
  <c r="P429" i="33"/>
  <c r="P390" i="33"/>
  <c r="P358" i="33"/>
  <c r="P380" i="33"/>
  <c r="P339" i="33"/>
  <c r="P410" i="33"/>
  <c r="P330" i="33"/>
  <c r="P305" i="33"/>
  <c r="P279" i="33"/>
  <c r="P234" i="33"/>
  <c r="P289" i="33"/>
  <c r="P376" i="33"/>
  <c r="P248" i="33"/>
  <c r="P301" i="33"/>
  <c r="P182" i="33"/>
  <c r="P111" i="33"/>
  <c r="P284" i="33"/>
  <c r="P81" i="33"/>
  <c r="P159" i="33"/>
  <c r="P240" i="33"/>
  <c r="P280" i="33"/>
  <c r="P200" i="33"/>
  <c r="P179" i="33"/>
  <c r="P98" i="33"/>
  <c r="P56" i="33"/>
  <c r="P44" i="33"/>
  <c r="P176" i="33"/>
  <c r="P55" i="33"/>
  <c r="P884" i="33"/>
  <c r="P852" i="33"/>
  <c r="P832" i="33"/>
  <c r="P798" i="33"/>
  <c r="P702" i="33"/>
  <c r="P684" i="33"/>
  <c r="P742" i="33"/>
  <c r="P597" i="33"/>
  <c r="P302" i="33"/>
  <c r="P331" i="33"/>
  <c r="P300" i="33"/>
  <c r="P255" i="33"/>
  <c r="P168" i="33"/>
  <c r="P988" i="33"/>
  <c r="P931" i="33"/>
  <c r="P978" i="33"/>
  <c r="P984" i="33"/>
  <c r="P903" i="33"/>
  <c r="P924" i="33"/>
  <c r="P892" i="33"/>
  <c r="P853" i="33"/>
  <c r="P870" i="33"/>
  <c r="P822" i="33"/>
  <c r="P838" i="33"/>
  <c r="P812" i="33"/>
  <c r="P795" i="33"/>
  <c r="P750" i="33"/>
  <c r="P745" i="33"/>
  <c r="P706" i="33"/>
  <c r="P754" i="33"/>
  <c r="P726" i="33"/>
  <c r="P827" i="33"/>
  <c r="P653" i="33"/>
  <c r="P646" i="33"/>
  <c r="P737" i="33"/>
  <c r="P644" i="33"/>
  <c r="P731" i="33"/>
  <c r="P619" i="33"/>
  <c r="P649" i="33"/>
  <c r="P567" i="33"/>
  <c r="P675" i="33"/>
  <c r="P615" i="33"/>
  <c r="P728" i="33"/>
  <c r="P450" i="33"/>
  <c r="P603" i="33"/>
  <c r="P454" i="33"/>
  <c r="P439" i="33"/>
  <c r="P361" i="33"/>
  <c r="P459" i="33"/>
  <c r="P411" i="33"/>
  <c r="P370" i="33"/>
  <c r="P395" i="33"/>
  <c r="P355" i="33"/>
  <c r="P352" i="33"/>
  <c r="P420" i="33"/>
  <c r="P309" i="33"/>
  <c r="P221" i="33"/>
  <c r="P230" i="33"/>
  <c r="P337" i="33"/>
  <c r="P267" i="33"/>
  <c r="P258" i="33"/>
  <c r="P238" i="33"/>
  <c r="P336" i="33"/>
  <c r="P286" i="33"/>
  <c r="P110" i="33"/>
  <c r="P80" i="33"/>
  <c r="P253" i="33"/>
  <c r="P203" i="33"/>
  <c r="P275" i="33"/>
  <c r="P206" i="33"/>
  <c r="P116" i="33"/>
  <c r="P368" i="33"/>
  <c r="P130" i="33"/>
  <c r="P148" i="33"/>
  <c r="P132" i="33"/>
  <c r="P166" i="33"/>
  <c r="P89" i="33"/>
  <c r="P57" i="33"/>
  <c r="P172" i="33"/>
  <c r="P92" i="33"/>
  <c r="P69" i="33"/>
  <c r="P41" i="33"/>
  <c r="P32" i="33" l="1"/>
  <c r="P34" i="33"/>
  <c r="P33" i="33"/>
  <c r="P51" i="33"/>
  <c r="P31" i="33"/>
  <c r="P995" i="33"/>
  <c r="P501" i="33"/>
  <c r="P572" i="33"/>
  <c r="P633" i="33"/>
  <c r="P878" i="33"/>
  <c r="P908" i="33"/>
  <c r="P858" i="33"/>
  <c r="P657" i="33"/>
  <c r="P708" i="33"/>
  <c r="P906" i="33"/>
  <c r="P86" i="33"/>
  <c r="P837" i="33"/>
  <c r="P932" i="33"/>
  <c r="P561" i="33"/>
  <c r="P35" i="33"/>
  <c r="P269" i="33"/>
  <c r="P529" i="33"/>
  <c r="P506" i="33"/>
  <c r="P655" i="33"/>
  <c r="P545" i="33"/>
  <c r="P1026" i="33"/>
  <c r="P664" i="33"/>
  <c r="P946" i="33"/>
  <c r="P125" i="33"/>
  <c r="P54" i="33"/>
  <c r="P419" i="33"/>
  <c r="P656" i="33"/>
  <c r="P899" i="33"/>
  <c r="P308" i="33"/>
  <c r="P598" i="33"/>
  <c r="P895" i="33"/>
  <c r="P478" i="33"/>
  <c r="P727" i="33"/>
  <c r="P776" i="33"/>
  <c r="P803" i="33"/>
  <c r="P485" i="33"/>
  <c r="P792" i="33"/>
  <c r="P379" i="33"/>
  <c r="P403" i="33"/>
  <c r="P157" i="33"/>
  <c r="P133" i="33"/>
  <c r="P1002" i="33"/>
  <c r="P568" i="33"/>
  <c r="P539" i="33"/>
  <c r="P226" i="33"/>
  <c r="P801" i="33"/>
  <c r="P816" i="33"/>
  <c r="P775" i="33"/>
  <c r="P850" i="33"/>
  <c r="P971" i="33"/>
  <c r="P418" i="33"/>
  <c r="P627" i="33"/>
  <c r="P890" i="33"/>
  <c r="P949" i="33"/>
  <c r="P252" i="33"/>
  <c r="P313" i="33"/>
  <c r="P500" i="33"/>
  <c r="P606" i="33"/>
  <c r="P585" i="33"/>
  <c r="P547" i="33"/>
  <c r="P772" i="33"/>
  <c r="P233" i="33"/>
  <c r="P139" i="33"/>
  <c r="P665" i="33"/>
  <c r="P509" i="33"/>
  <c r="P149" i="33"/>
  <c r="P703" i="33"/>
  <c r="P217" i="33"/>
  <c r="P873" i="33"/>
  <c r="P188" i="33"/>
  <c r="P986" i="33"/>
  <c r="P588" i="33"/>
  <c r="P227" i="33"/>
  <c r="P123" i="33"/>
  <c r="P815" i="33"/>
  <c r="P180" i="33"/>
  <c r="P828" i="33"/>
  <c r="P314" i="33"/>
  <c r="P37" i="33"/>
  <c r="P760" i="33"/>
  <c r="P348" i="33"/>
  <c r="P696" i="33"/>
  <c r="P225" i="33"/>
  <c r="P904" i="33"/>
  <c r="P593" i="33"/>
  <c r="P788" i="33"/>
  <c r="P590" i="33"/>
  <c r="P181" i="33"/>
  <c r="P332" i="33"/>
  <c r="P972" i="33"/>
  <c r="P641" i="33"/>
  <c r="P53" i="33"/>
  <c r="P783" i="33"/>
  <c r="P263" i="33"/>
  <c r="P1011" i="33"/>
  <c r="P612" i="33"/>
  <c r="P747" i="33"/>
  <c r="P596" i="33"/>
  <c r="P625" i="33"/>
  <c r="P518" i="33"/>
  <c r="P525" i="33"/>
  <c r="P94" i="33"/>
  <c r="P681" i="33"/>
  <c r="P623" i="33"/>
  <c r="P680" i="33"/>
  <c r="P851" i="33"/>
  <c r="P698" i="33"/>
  <c r="P287" i="33"/>
  <c r="P549" i="33"/>
  <c r="P730" i="33"/>
  <c r="P689" i="33"/>
  <c r="P359" i="33"/>
  <c r="P374" i="33"/>
  <c r="P604" i="33"/>
  <c r="P835" i="33"/>
  <c r="P367" i="33"/>
  <c r="P264" i="33"/>
  <c r="P688" i="33"/>
  <c r="P695" i="33"/>
  <c r="P272" i="33"/>
  <c r="P433" i="33"/>
  <c r="P843" i="33"/>
  <c r="P936" i="33"/>
  <c r="P952" i="33"/>
  <c r="P351" i="33"/>
  <c r="P383" i="33"/>
  <c r="P517" i="33"/>
  <c r="P43" i="33"/>
  <c r="P944" i="33"/>
  <c r="P541" i="33"/>
  <c r="P813" i="33"/>
  <c r="P620" i="33"/>
  <c r="P407" i="33"/>
  <c r="P557" i="33"/>
  <c r="P682" i="33"/>
  <c r="P415" i="33"/>
  <c r="P391" i="33"/>
</calcChain>
</file>

<file path=xl/sharedStrings.xml><?xml version="1.0" encoding="utf-8"?>
<sst xmlns="http://schemas.openxmlformats.org/spreadsheetml/2006/main" count="222" uniqueCount="175">
  <si>
    <t>https://www.sqdc.ca/fr-CA/a-propos/faire-affaire-avec-la-SQDC</t>
  </si>
  <si>
    <r>
      <rPr>
        <b/>
        <sz val="11"/>
        <color rgb="FF046A38"/>
        <rFont val="Arial"/>
        <family val="2"/>
      </rPr>
      <t xml:space="preserve">Calculatrice de prix SQDC </t>
    </r>
    <r>
      <rPr>
        <sz val="11"/>
        <color rgb="FF046A38"/>
        <rFont val="Arial"/>
        <family val="2"/>
      </rPr>
      <t xml:space="preserve">(à partir du coût au débarquement/ </t>
    </r>
    <r>
      <rPr>
        <b/>
        <sz val="11"/>
        <color rgb="FF046A38"/>
        <rFont val="Arial"/>
        <family val="2"/>
      </rPr>
      <t xml:space="preserve">SQDC's retail price calculator </t>
    </r>
    <r>
      <rPr>
        <sz val="11"/>
        <color rgb="FF046A38"/>
        <rFont val="Arial"/>
        <family val="2"/>
      </rPr>
      <t>(based on the landed cost)</t>
    </r>
  </si>
  <si>
    <t>Légende</t>
  </si>
  <si>
    <t>Avertissement</t>
  </si>
  <si>
    <t>Legend</t>
  </si>
  <si>
    <t xml:space="preserve">Le calcul de la marge protégée est appliqué si le résultat est plus élevé que celui du calcul de base./
The protected margin is applied if it is greater than the base calculation. </t>
  </si>
  <si>
    <t>GTIN</t>
  </si>
  <si>
    <t>Description</t>
  </si>
  <si>
    <t>Exemple</t>
  </si>
  <si>
    <t>Fleurs séchées/Dried cannabis</t>
  </si>
  <si>
    <t>Marge protégée/Protected margin</t>
  </si>
  <si>
    <t>Produit</t>
  </si>
  <si>
    <t>MAJ_VAR</t>
  </si>
  <si>
    <t>Atomiseur oral/Oral sprays</t>
  </si>
  <si>
    <t>Capsules</t>
  </si>
  <si>
    <t>Concentré/Concentrates</t>
  </si>
  <si>
    <t>Haschich/Hash</t>
  </si>
  <si>
    <t>Huile/Oils</t>
  </si>
  <si>
    <t>Infusions</t>
  </si>
  <si>
    <t>Ingrédients à cuisiner/Cooking ingredients</t>
  </si>
  <si>
    <t>Kief</t>
  </si>
  <si>
    <t>Moulu/Ground</t>
  </si>
  <si>
    <t>Préroulés/Pre-rolled</t>
  </si>
  <si>
    <t>Prêt à boire/Bevrages</t>
  </si>
  <si>
    <t>Prêt à manger/Edibles</t>
  </si>
  <si>
    <t>Produit décarboxylé/Decarb Product</t>
  </si>
  <si>
    <t>Teinture</t>
  </si>
  <si>
    <t>Timbres sublinguaux/Oral strips</t>
  </si>
  <si>
    <t xml:space="preserve">1) Il est possible que vous dénotiez un écart d'arrondissement entre le résultat du calcul informatique automatisé de la SQDC ainsi que le résultat de ce calcul Excel. Le prix de vente final vous sera communiqué au même moment que les décisions de commercialisation.
</t>
  </si>
  <si>
    <t xml:space="preserve">2) When submitting products, the SQDC only asks for the landed cost price, so make sure you have used the calculator correctly because changes following the submission will not be possible.
</t>
  </si>
  <si>
    <t xml:space="preserve">1) It is possible that the SQDC's automated computer calculation used for the product creation generates a rounding discrepancy with this Excel calculation. The final displayed selling price will be communicated to you at the same time as the commercialization decisions.
 </t>
  </si>
  <si>
    <t>Column 1-2</t>
  </si>
  <si>
    <t>Column 7-15</t>
  </si>
  <si>
    <t>Column 6</t>
  </si>
  <si>
    <t>Column 16</t>
  </si>
  <si>
    <t>To be completed at your discretion. This information will not affect the calculations.</t>
  </si>
  <si>
    <t>Calculation of the price per gram.</t>
  </si>
  <si>
    <t>Colonne 1-2</t>
  </si>
  <si>
    <t>Colonne 6</t>
  </si>
  <si>
    <t>Colonne 7-15</t>
  </si>
  <si>
    <t>Colonne 16</t>
  </si>
  <si>
    <t>À remplir à votre discrétion. Cette information n'affectera pas le calcul.</t>
  </si>
  <si>
    <t>Calcul du prix au gramme.</t>
  </si>
  <si>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14 identifie le calcul retenu pour l'établissement du prix de vente  (Voir l'onglet introduction pour plus d'information)</t>
    </r>
  </si>
  <si>
    <r>
      <rPr>
        <u/>
        <sz val="10"/>
        <color rgb="FF000000"/>
        <rFont val="Arial"/>
        <family val="2"/>
      </rPr>
      <t>SVP, ne pas changer les formules</t>
    </r>
    <r>
      <rPr>
        <sz val="10"/>
        <color rgb="FF000000"/>
        <rFont val="Arial"/>
        <family val="2"/>
      </rPr>
      <t>. Ces colonnes présentent le coût au débarquement pour le prix de vente désiré.</t>
    </r>
  </si>
  <si>
    <r>
      <t xml:space="preserve">3) Pour connaitre les catégories et formats de produits actuellement vendus, nous vous invitons à vous référer au </t>
    </r>
    <r>
      <rPr>
        <b/>
        <i/>
        <sz val="9"/>
        <color rgb="FF000000"/>
        <rFont val="Arial"/>
        <family val="2"/>
      </rPr>
      <t xml:space="preserve">Guide du fournisseur </t>
    </r>
    <r>
      <rPr>
        <i/>
        <sz val="9"/>
        <color rgb="FF000000"/>
        <rFont val="Arial"/>
        <family val="2"/>
      </rPr>
      <t xml:space="preserve">disponible sous la section </t>
    </r>
    <r>
      <rPr>
        <b/>
        <i/>
        <sz val="9"/>
        <color rgb="FF000000"/>
        <rFont val="Arial"/>
        <family val="2"/>
      </rPr>
      <t>Faire affaire avec la SQDC</t>
    </r>
    <r>
      <rPr>
        <i/>
        <sz val="9"/>
        <color rgb="FF000000"/>
        <rFont val="Arial"/>
        <family val="2"/>
      </rPr>
      <t>, dans SQDC.ca.</t>
    </r>
  </si>
  <si>
    <t xml:space="preserve">1) Il est possible que vous dénotiez un écart d'arrondissement entre le résultat du calcul informatique automatisé de la SQDC ainsi que le résultat de ce calcul Excel. Le prix de vente affiché final vous sera communiqué au même moment que les décisions de commercialisation.
</t>
  </si>
  <si>
    <t>Colonne 14-15</t>
  </si>
  <si>
    <t>Colonne 6-13</t>
  </si>
  <si>
    <r>
      <t xml:space="preserve">3)Pour connaitre les catégories et formats de produits actuellement vendus, nous vous invitons à vous référer au </t>
    </r>
    <r>
      <rPr>
        <b/>
        <i/>
        <sz val="9"/>
        <color rgb="FF000000"/>
        <rFont val="Arial"/>
        <family val="2"/>
      </rPr>
      <t>Guide du fournisseur</t>
    </r>
    <r>
      <rPr>
        <i/>
        <sz val="9"/>
        <color rgb="FF000000"/>
        <rFont val="Arial"/>
        <family val="2"/>
      </rPr>
      <t xml:space="preserve"> disponible sous la section</t>
    </r>
    <r>
      <rPr>
        <b/>
        <i/>
        <sz val="9"/>
        <color rgb="FF000000"/>
        <rFont val="Arial"/>
        <family val="2"/>
      </rPr>
      <t xml:space="preserve"> Faire affaire avec la SQDC</t>
    </r>
    <r>
      <rPr>
        <i/>
        <sz val="9"/>
        <color rgb="FF000000"/>
        <rFont val="Arial"/>
        <family val="2"/>
      </rPr>
      <t>, dans SQDC.ca.</t>
    </r>
  </si>
  <si>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13 identifie le calcul retenu pour l'établissement du prix de vente (Voir l'onglet introduction pour plus d'information)</t>
    </r>
  </si>
  <si>
    <t>Column 14-15</t>
  </si>
  <si>
    <t>Column 6-13</t>
  </si>
  <si>
    <r>
      <rPr>
        <u/>
        <sz val="10"/>
        <color rgb="FF000000"/>
        <rFont val="Arial"/>
        <family val="2"/>
      </rPr>
      <t>Please don't change the formulas.</t>
    </r>
    <r>
      <rPr>
        <sz val="10"/>
        <color rgb="FF000000"/>
        <rFont val="Arial"/>
        <family val="2"/>
      </rPr>
      <t xml:space="preserve"> These columns present the retail price including taxes and the price including taxes per gram.</t>
    </r>
  </si>
  <si>
    <r>
      <rPr>
        <u/>
        <sz val="10"/>
        <color rgb="FF000000"/>
        <rFont val="Arial"/>
        <family val="2"/>
      </rPr>
      <t>SVP, ne pas changer les formules</t>
    </r>
    <r>
      <rPr>
        <sz val="10"/>
        <color rgb="FF000000"/>
        <rFont val="Arial"/>
        <family val="2"/>
      </rPr>
      <t xml:space="preserve">. Ces colonnes présentent le prix de vente affiché taxes incluses de la SQDC et le prix taxes incluses par gramme. </t>
    </r>
  </si>
  <si>
    <r>
      <t xml:space="preserve">Calculatrice de prix SQDC </t>
    </r>
    <r>
      <rPr>
        <sz val="11"/>
        <color rgb="FF046A38"/>
        <rFont val="Arial"/>
        <family val="2"/>
      </rPr>
      <t xml:space="preserve">(à partir du prix de vente affiché désiré) </t>
    </r>
    <r>
      <rPr>
        <b/>
        <sz val="11"/>
        <color rgb="FF046A38"/>
        <rFont val="Arial"/>
        <family val="2"/>
      </rPr>
      <t xml:space="preserve">/ SQDC Retail Price Calculator </t>
    </r>
    <r>
      <rPr>
        <sz val="11"/>
        <color rgb="FF046A38"/>
        <rFont val="Arial"/>
        <family val="2"/>
      </rPr>
      <t>(based on the desired retail price)</t>
    </r>
  </si>
  <si>
    <r>
      <rPr>
        <u/>
        <sz val="10"/>
        <rFont val="Arial"/>
        <family val="2"/>
      </rPr>
      <t>Please don't alter the formulas.</t>
    </r>
    <r>
      <rPr>
        <sz val="10"/>
        <rFont val="Arial"/>
        <family val="2"/>
      </rPr>
      <t xml:space="preserve"> These columns show the landed cost for the desired retail price.</t>
    </r>
  </si>
  <si>
    <t>Note</t>
  </si>
  <si>
    <t>Calcul retenu/ 
Calculation used</t>
  </si>
  <si>
    <t>Calcul de base/Basic calculation</t>
  </si>
  <si>
    <t>Marge protégée /
Protected margin</t>
  </si>
  <si>
    <t>Coûts calculé /
Calculated cost</t>
  </si>
  <si>
    <t xml:space="preserve"> % de majoration /
Markup %</t>
  </si>
  <si>
    <t>Marge fixe $ /
Fixed margin $</t>
  </si>
  <si>
    <t>Prix au gramme /
Price per gram</t>
  </si>
  <si>
    <t>Prix de vente taxes incluses /
Retail price including taxes</t>
  </si>
  <si>
    <t>Gramme équivalent /
Gram equivalent</t>
  </si>
  <si>
    <t>Catégorie /
Category</t>
  </si>
  <si>
    <t xml:space="preserve">Coût au débarquement /
Landed cost </t>
  </si>
  <si>
    <t>Résultat / Result</t>
  </si>
  <si>
    <t xml:space="preserve">Le calcul de la marge protégée est appliqué si le résultat est plus élevé que celui du calcul de base.
The protected margin is used if it is greater than the basic calculation. </t>
  </si>
  <si>
    <t>Coût au débarquement /
Landed cost</t>
  </si>
  <si>
    <t xml:space="preserve"> %  de majoration /
Markup %</t>
  </si>
  <si>
    <t>Prix avant taxes /
Price before taxes</t>
  </si>
  <si>
    <t>Prix avec taxes /
Price with taxes</t>
  </si>
  <si>
    <t>Calcul de base / Standard calculation</t>
  </si>
  <si>
    <t>Marge protégée / Protected margin</t>
  </si>
  <si>
    <t>Calcul retenu / 
Calculation used</t>
  </si>
  <si>
    <t>Prix de vente affiché /
Retail sales price</t>
  </si>
  <si>
    <r>
      <rPr>
        <u/>
        <sz val="10"/>
        <rFont val="Arial"/>
        <family val="2"/>
      </rPr>
      <t>Please don't alter the formulas.</t>
    </r>
    <r>
      <rPr>
        <sz val="10"/>
        <rFont val="Arial"/>
        <family val="2"/>
      </rPr>
      <t xml:space="preserve"> These columns show the detailed calculation for the standard and protected margin approach. Column 13 shows the calculation used to determine the retail sales price (see the first tab for details).</t>
    </r>
  </si>
  <si>
    <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
</t>
    </r>
  </si>
  <si>
    <r>
      <rPr>
        <i/>
        <sz val="9"/>
        <rFont val="Arial"/>
        <family val="2"/>
      </rP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t>
    </r>
    <r>
      <rPr>
        <i/>
        <sz val="9"/>
        <color rgb="FF000000"/>
        <rFont val="Arial"/>
        <family val="2"/>
      </rPr>
      <t xml:space="preserve">
</t>
    </r>
  </si>
  <si>
    <t>https://www.sqdc.ca/en-CA/about-the-sqdc/doing-business-with-the-sqdc</t>
  </si>
  <si>
    <t xml:space="preserve">2) Lors de la soumission de produits, la SQDC demande uniquement le prix coûtant au débarquement. Nous vous demandons donc de vous assurer d'avoir utilisé la calculatrice, car des changements à la suite de la soumission ne pourront être effectués. </t>
  </si>
  <si>
    <r>
      <rPr>
        <u/>
        <sz val="10"/>
        <color rgb="FF000000"/>
        <rFont val="Arial"/>
        <family val="2"/>
      </rPr>
      <t>Please don't change the formulas.</t>
    </r>
    <r>
      <rPr>
        <sz val="10"/>
        <color rgb="FF000000"/>
        <rFont val="Arial"/>
        <family val="2"/>
      </rPr>
      <t xml:space="preserve"> These columns show the detailed calculations for the standard and protected margin approach. Column 13 shows the applied calculation to determine the retail sales price (see the first tab for details).</t>
    </r>
  </si>
  <si>
    <t>see english below</t>
  </si>
  <si>
    <t>Calculatrice de prix SQDC</t>
  </si>
  <si>
    <t>L'outil est disponible sous 2 formats:</t>
  </si>
  <si>
    <t>Calculatrice - à partir du coût</t>
  </si>
  <si>
    <t>Calculatrice - à partir du prix</t>
  </si>
  <si>
    <t>Calcul de
base</t>
  </si>
  <si>
    <t>Calcul de 
protection de la marge</t>
  </si>
  <si>
    <t>Catégorie</t>
  </si>
  <si>
    <t>Marge</t>
  </si>
  <si>
    <t>Marge Fixe/g</t>
  </si>
  <si>
    <t>Marge protégée/g</t>
  </si>
  <si>
    <t>%</t>
  </si>
  <si>
    <t>$/g</t>
  </si>
  <si>
    <t>Fleurs séchées (1 à 15 g)</t>
  </si>
  <si>
    <t>Fleurs séchées (28 g)</t>
  </si>
  <si>
    <t>Haschich (1 g)</t>
  </si>
  <si>
    <t>Haschich (2 g)</t>
  </si>
  <si>
    <t>Haschich (3 g et plus)</t>
  </si>
  <si>
    <t xml:space="preserve">Moulu </t>
  </si>
  <si>
    <t>Produits décarboxylé</t>
  </si>
  <si>
    <t>Préroulés</t>
  </si>
  <si>
    <t>Atomiseurs oraux</t>
  </si>
  <si>
    <t>Concentrés</t>
  </si>
  <si>
    <t>Huiles</t>
  </si>
  <si>
    <t>Prêt-à-manger</t>
  </si>
  <si>
    <t>Ingrédients à cuisiner</t>
  </si>
  <si>
    <t>Prêt-à-boire</t>
  </si>
  <si>
    <t>La SQDC a également en place une approche de protection de la marge en dollar par gramme. Nous appliquons le montant de la marge protégée si celui-ci est plus élevé que le calcul de base.</t>
  </si>
  <si>
    <t>Voici un rappel de la politique de prix</t>
  </si>
  <si>
    <t>The SQDC present a tool that will allow you to determine the retail price of your products according to the SQDC's pricing policy.</t>
  </si>
  <si>
    <t>The tool is available in 2 formats:</t>
  </si>
  <si>
    <t xml:space="preserve">Enter the desired retail price at the SQDC to determine the landing cost to offer. </t>
  </si>
  <si>
    <t>Here is a reminder of the SQDC's pricing policy</t>
  </si>
  <si>
    <t xml:space="preserve">The SQDC’s retail sales prices are calculated using a predetermined margin (%) for each product category. The dried flowers category also includes a fixed margin (dollars per gram). All products in a given category are treated identically.  </t>
  </si>
  <si>
    <t xml:space="preserve">The SQDC has also implemented a margin protection ($) calculation. The protected margin is applied if it is greater than the base calculation. </t>
  </si>
  <si>
    <t>Base  
calculation</t>
  </si>
  <si>
    <r>
      <t xml:space="preserve">Protected margin 
</t>
    </r>
    <r>
      <rPr>
        <sz val="9"/>
        <rFont val="Arial"/>
        <family val="2"/>
      </rPr>
      <t>calculation</t>
    </r>
  </si>
  <si>
    <t>Category</t>
  </si>
  <si>
    <t>Margin</t>
  </si>
  <si>
    <t>Fixed margin/g</t>
  </si>
  <si>
    <t>Protected margin/g</t>
  </si>
  <si>
    <t>Dried flowers (1 to 15 g)</t>
  </si>
  <si>
    <t>14.9%</t>
  </si>
  <si>
    <t>1.05</t>
  </si>
  <si>
    <t>1.85</t>
  </si>
  <si>
    <t>Dried flowers (28 g)</t>
  </si>
  <si>
    <t>1.50</t>
  </si>
  <si>
    <t>Hash (1 g)</t>
  </si>
  <si>
    <t>5.90</t>
  </si>
  <si>
    <t>Hash (2 g)</t>
  </si>
  <si>
    <t>4.30</t>
  </si>
  <si>
    <t>Hash (3 g and over)</t>
  </si>
  <si>
    <t>3.50</t>
  </si>
  <si>
    <t>Ground</t>
  </si>
  <si>
    <t>Decarb products</t>
  </si>
  <si>
    <t>Prerolled</t>
  </si>
  <si>
    <t>2.20</t>
  </si>
  <si>
    <t>Concentrates</t>
  </si>
  <si>
    <t>Edibles</t>
  </si>
  <si>
    <t>Oils</t>
  </si>
  <si>
    <t>Oral sprays</t>
  </si>
  <si>
    <t>Cooking ingredients</t>
  </si>
  <si>
    <t>Beverages</t>
  </si>
  <si>
    <t>Note: If identical products are sold in more than one format, the highest price per gram will be used to calculate the other format’s sales price.</t>
  </si>
  <si>
    <t>See additionnal documentation here:</t>
  </si>
  <si>
    <t xml:space="preserve">Voir la documentation additionnelle: </t>
  </si>
  <si>
    <t xml:space="preserve">SQDC Retail Price Calculator </t>
  </si>
  <si>
    <t>Note : Si un produit identique est vendu en différents formats, le prix au gramme doit d’être le même.</t>
  </si>
  <si>
    <t xml:space="preserve">Les prix de vente affichés de la SQDC sont calculés selon une approche de marge en pourcentage déterminé par catégorie de produits. La catégorie des fleurs séchées inclut une notion additionnelle de marge fixe en dollar au gramme. </t>
  </si>
  <si>
    <t xml:space="preserve">La SQDC vous présente un outil vous permettant de déterminer les prix d'affichage de vos produits selon la politique de prix de la SQDC. </t>
  </si>
  <si>
    <t>Entrer le prix d'affichage à la SQDC désiré pour obtenir le coûtant à proposer.</t>
  </si>
  <si>
    <t>Entrer le coûtant désiré pour obtenir le prix d'affichage à la SQDC.</t>
  </si>
  <si>
    <t>Enter the landing cost desired the retail price at the SQDC.</t>
  </si>
  <si>
    <r>
      <rPr>
        <b/>
        <sz val="10"/>
        <color rgb="FF000000"/>
        <rFont val="Arial"/>
        <family val="2"/>
      </rPr>
      <t>À remplir obligatoirement</t>
    </r>
    <r>
      <rPr>
        <sz val="10"/>
        <color rgb="FF000000"/>
        <rFont val="Arial"/>
        <family val="2"/>
      </rPr>
      <t xml:space="preserve"> pour que s'effectue le calcul du prix de vente à la colonne 14.</t>
    </r>
  </si>
  <si>
    <r>
      <rPr>
        <b/>
        <sz val="10"/>
        <color rgb="FF000000"/>
        <rFont val="Arial"/>
        <family val="2"/>
      </rPr>
      <t>À remplir obligatoirement</t>
    </r>
    <r>
      <rPr>
        <sz val="10"/>
        <color rgb="FF000000"/>
        <rFont val="Arial"/>
        <family val="2"/>
      </rPr>
      <t xml:space="preserve"> pour que s'effectue le calcul du coûtant à la colonne 16.</t>
    </r>
  </si>
  <si>
    <r>
      <rPr>
        <b/>
        <sz val="10"/>
        <rFont val="Arial"/>
        <family val="2"/>
      </rPr>
      <t>Must</t>
    </r>
    <r>
      <rPr>
        <sz val="10"/>
        <rFont val="Arial"/>
        <family val="2"/>
      </rPr>
      <t xml:space="preserve"> </t>
    </r>
    <r>
      <rPr>
        <b/>
        <sz val="10"/>
        <rFont val="Arial"/>
        <family val="2"/>
      </rPr>
      <t xml:space="preserve">be completed </t>
    </r>
    <r>
      <rPr>
        <sz val="10"/>
        <rFont val="Arial"/>
        <family val="2"/>
      </rPr>
      <t>so the landing cost can be calculated in column 16.</t>
    </r>
  </si>
  <si>
    <r>
      <rPr>
        <b/>
        <sz val="10"/>
        <color rgb="FF000000"/>
        <rFont val="Arial"/>
        <family val="2"/>
      </rPr>
      <t>Must be completed</t>
    </r>
    <r>
      <rPr>
        <sz val="10"/>
        <color rgb="FF000000"/>
        <rFont val="Arial"/>
        <family val="2"/>
      </rPr>
      <t xml:space="preserve"> so the retail price can be calculated in column 14.</t>
    </r>
  </si>
  <si>
    <t xml:space="preserve">Date de mise à jour: </t>
  </si>
  <si>
    <t>Column 4</t>
  </si>
  <si>
    <t>Column 3&amp;5</t>
  </si>
  <si>
    <t>Colonne 3&amp;5</t>
  </si>
  <si>
    <t>Colonne 4</t>
  </si>
  <si>
    <t>Gramme /
Gram</t>
  </si>
  <si>
    <t>Coût retenu avant arrondissement / Cost before rounding</t>
  </si>
  <si>
    <t>Pour le Haschich, insérez le poids net, pour toute autre catégorie de produit il s'agit du gramme équivalent qui doit être saisi.</t>
  </si>
  <si>
    <t>For the Hash, insert the net weight, as for the other products, the gram equivalent must be input.</t>
  </si>
  <si>
    <t>La catégorie concentrés inclus entre autres les produits de fleurs séchées infusés (préroulé, moulu etc.).</t>
  </si>
  <si>
    <t>Concentrates includes infused dried flower products as preroll, groud etc.</t>
  </si>
  <si>
    <t>1.25</t>
  </si>
  <si>
    <t>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</si>
</sst>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43" formatCode="_ * #,##0.00_)_ ;_ * \(#,##0.00\)_ ;_ * &quot;-&quot;??_)_ ;_ @_ "/>
    <numFmt numFmtId="164" formatCode="_ * #,##0.00_)\ _$_ ;_ * \(#,##0.00\)\ _$_ ;_ * &quot;-&quot;??_)\ _$_ ;_ @_ "/>
    <numFmt numFmtId="165" formatCode="_-* #,##0.00\ [$G-3C0C]_-;\-* #,##0.00\ [$G-3C0C]_-;_-* &quot;-&quot;??\ [$G-3C0C]_-;_-@_-"/>
    <numFmt numFmtId="166" formatCode="0.0%"/>
  </numFmts>
  <fonts count="52" x14ac:knownFonts="1">
    <font>
      <sz val="10"/>
      <color theme="1"/>
      <name val="Arial"/>
      <family val="2"/>
    </font>
    <font>
      <sz val="11"/>
      <color theme="1"/>
      <name val="Calibri"/>
      <family val="2"/>
      <scheme val="minor"/>
    </font>
    <font>
      <sz val="10"/>
      <color theme="1"/>
      <name val="Arial"/>
      <family val="2"/>
    </font>
    <font>
      <b/>
      <sz val="10"/>
      <color theme="0"/>
      <name val="Arial"/>
      <family val="2"/>
    </font>
    <font>
      <sz val="10"/>
      <name val="Arial"/>
      <family val="2"/>
    </font>
    <font>
      <b/>
      <sz val="10"/>
      <color theme="1"/>
      <name val="Arial"/>
      <family val="2"/>
    </font>
    <font>
      <b/>
      <sz val="9"/>
      <color theme="0"/>
      <name val="Arial"/>
      <family val="2"/>
    </font>
    <font>
      <sz val="9"/>
      <color theme="1"/>
      <name val="Arial"/>
      <family val="2"/>
    </font>
    <font>
      <sz val="18"/>
      <color theme="3"/>
      <name val="Calibri Light"/>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0"/>
      <name val="Arial"/>
      <family val="2"/>
    </font>
    <font>
      <b/>
      <sz val="10"/>
      <name val="Arial"/>
      <family val="2"/>
    </font>
    <font>
      <b/>
      <sz val="10"/>
      <color rgb="FF046A38"/>
      <name val="Arial"/>
      <family val="2"/>
    </font>
    <font>
      <sz val="10"/>
      <color rgb="FF0000FF"/>
      <name val="Arial"/>
      <family val="2"/>
    </font>
    <font>
      <i/>
      <sz val="10"/>
      <name val="Arial"/>
      <family val="2"/>
    </font>
    <font>
      <u/>
      <sz val="10"/>
      <name val="Arial"/>
      <family val="2"/>
    </font>
    <font>
      <sz val="10"/>
      <color rgb="FF000000"/>
      <name val="Arial"/>
      <family val="2"/>
    </font>
    <font>
      <b/>
      <sz val="10"/>
      <color rgb="FF000000"/>
      <name val="Arial"/>
      <family val="2"/>
    </font>
    <font>
      <u/>
      <sz val="10"/>
      <color rgb="FF000000"/>
      <name val="Arial"/>
      <family val="2"/>
    </font>
    <font>
      <b/>
      <sz val="11"/>
      <color rgb="FF046A38"/>
      <name val="Arial"/>
      <family val="2"/>
    </font>
    <font>
      <sz val="11"/>
      <color rgb="FF046A38"/>
      <name val="Arial"/>
      <family val="2"/>
    </font>
    <font>
      <i/>
      <sz val="10"/>
      <color rgb="FF000000"/>
      <name val="Arial"/>
      <family val="2"/>
    </font>
    <font>
      <b/>
      <i/>
      <sz val="9"/>
      <name val="Arial"/>
      <family val="2"/>
    </font>
    <font>
      <i/>
      <sz val="9"/>
      <name val="Arial"/>
      <family val="2"/>
    </font>
    <font>
      <i/>
      <sz val="9"/>
      <color rgb="FF000000"/>
      <name val="Arial"/>
      <family val="2"/>
    </font>
    <font>
      <b/>
      <i/>
      <sz val="9"/>
      <color rgb="FF000000"/>
      <name val="Arial"/>
      <family val="2"/>
    </font>
    <font>
      <i/>
      <sz val="9"/>
      <color theme="1"/>
      <name val="Arial"/>
      <family val="2"/>
    </font>
    <font>
      <sz val="9"/>
      <name val="Arial"/>
      <family val="2"/>
    </font>
    <font>
      <u/>
      <sz val="10"/>
      <color theme="10"/>
      <name val="Arial"/>
      <family val="2"/>
    </font>
    <font>
      <i/>
      <u/>
      <sz val="10"/>
      <color theme="10"/>
      <name val="Arial"/>
      <family val="2"/>
    </font>
    <font>
      <i/>
      <sz val="9"/>
      <color theme="0"/>
      <name val="Arial"/>
      <family val="2"/>
    </font>
    <font>
      <sz val="9"/>
      <color rgb="FF000000"/>
      <name val="Arial"/>
      <family val="2"/>
    </font>
    <font>
      <b/>
      <sz val="9"/>
      <color theme="1"/>
      <name val="Arial"/>
      <family val="2"/>
    </font>
    <font>
      <u/>
      <sz val="10"/>
      <color theme="1"/>
      <name val="Arial"/>
      <family val="2"/>
    </font>
    <font>
      <i/>
      <u/>
      <sz val="9"/>
      <color theme="10"/>
      <name val="Arial"/>
      <family val="2"/>
    </font>
    <font>
      <sz val="8"/>
      <color theme="1"/>
      <name val="Arial"/>
      <family val="2"/>
    </font>
  </fonts>
  <fills count="47">
    <fill>
      <patternFill patternType="none"/>
    </fill>
    <fill>
      <patternFill patternType="gray125"/>
    </fill>
    <fill>
      <patternFill patternType="solid">
        <fgColor rgb="FF046A38"/>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theme="0"/>
      </top>
      <bottom style="medium">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theme="0"/>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4">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9" fillId="0" borderId="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6" applyNumberFormat="0" applyAlignment="0" applyProtection="0"/>
    <xf numFmtId="0" fontId="17" fillId="8" borderId="7" applyNumberFormat="0" applyAlignment="0" applyProtection="0"/>
    <xf numFmtId="0" fontId="18" fillId="8" borderId="6" applyNumberFormat="0" applyAlignment="0" applyProtection="0"/>
    <xf numFmtId="0" fontId="19" fillId="0" borderId="8" applyNumberFormat="0" applyFill="0" applyAlignment="0" applyProtection="0"/>
    <xf numFmtId="0" fontId="20" fillId="9" borderId="9" applyNumberFormat="0" applyAlignment="0" applyProtection="0"/>
    <xf numFmtId="0" fontId="21" fillId="0" borderId="0" applyNumberFormat="0" applyFill="0" applyBorder="0" applyAlignment="0" applyProtection="0"/>
    <xf numFmtId="0" fontId="9" fillId="10" borderId="10" applyNumberFormat="0" applyFont="0" applyAlignment="0" applyProtection="0"/>
    <xf numFmtId="0" fontId="22" fillId="0" borderId="0" applyNumberFormat="0" applyFill="0" applyBorder="0" applyAlignment="0" applyProtection="0"/>
    <xf numFmtId="0" fontId="23" fillId="0" borderId="11" applyNumberFormat="0" applyFill="0" applyAlignment="0" applyProtection="0"/>
    <xf numFmtId="0" fontId="24"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4"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4"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4"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24"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4"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44" fillId="0" borderId="0" applyNumberForma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211">
    <xf numFmtId="0" fontId="0" fillId="0" borderId="0" xfId="0"/>
    <xf numFmtId="9" fontId="0" fillId="0" borderId="0" xfId="2" applyFont="1"/>
    <xf numFmtId="0" fontId="0" fillId="3" borderId="0" xfId="0" applyFill="1"/>
    <xf numFmtId="0" fontId="5" fillId="0" borderId="0" xfId="0" applyFont="1"/>
    <xf numFmtId="0" fontId="5" fillId="3" borderId="0" xfId="0" applyFont="1" applyFill="1"/>
    <xf numFmtId="0" fontId="7" fillId="0" borderId="0" xfId="0" applyFont="1"/>
    <xf numFmtId="165" fontId="0" fillId="0" borderId="0" xfId="0" applyNumberFormat="1"/>
    <xf numFmtId="10" fontId="0" fillId="0" borderId="0" xfId="2" applyNumberFormat="1" applyFont="1" applyProtection="1"/>
    <xf numFmtId="164" fontId="0" fillId="0" borderId="0" xfId="1" applyFont="1" applyProtection="1"/>
    <xf numFmtId="0" fontId="3" fillId="0" borderId="0" xfId="0" applyFont="1" applyAlignment="1">
      <alignment horizontal="left" vertical="center" wrapText="1"/>
    </xf>
    <xf numFmtId="10" fontId="0" fillId="0" borderId="0" xfId="2" applyNumberFormat="1" applyFont="1" applyFill="1"/>
    <xf numFmtId="44" fontId="0" fillId="0" borderId="0" xfId="48" applyFont="1"/>
    <xf numFmtId="44" fontId="2" fillId="3" borderId="1" xfId="48" applyFont="1" applyFill="1" applyBorder="1"/>
    <xf numFmtId="44" fontId="0" fillId="0" borderId="0" xfId="48" applyFont="1" applyFill="1"/>
    <xf numFmtId="0" fontId="4" fillId="0" borderId="0" xfId="0" applyFont="1" applyAlignment="1">
      <alignment horizontal="left"/>
    </xf>
    <xf numFmtId="0" fontId="4" fillId="0" borderId="12" xfId="0" applyFont="1" applyBorder="1" applyAlignment="1">
      <alignment vertical="center"/>
    </xf>
    <xf numFmtId="165" fontId="4" fillId="0" borderId="12" xfId="0" applyNumberFormat="1" applyFont="1" applyBorder="1" applyAlignment="1">
      <alignment vertical="center"/>
    </xf>
    <xf numFmtId="44" fontId="4" fillId="0" borderId="12" xfId="48" applyFont="1" applyFill="1" applyBorder="1" applyAlignment="1">
      <alignment vertical="center"/>
    </xf>
    <xf numFmtId="10" fontId="4" fillId="0" borderId="12" xfId="2" applyNumberFormat="1" applyFont="1" applyBorder="1" applyAlignment="1" applyProtection="1">
      <alignment vertical="center"/>
    </xf>
    <xf numFmtId="164" fontId="4" fillId="0" borderId="12" xfId="1" applyFont="1" applyBorder="1" applyAlignment="1" applyProtection="1">
      <alignment vertical="center"/>
    </xf>
    <xf numFmtId="44" fontId="4" fillId="0" borderId="12" xfId="48" applyFont="1" applyBorder="1" applyAlignment="1">
      <alignment vertical="center"/>
    </xf>
    <xf numFmtId="44" fontId="2" fillId="3" borderId="16" xfId="48" applyFont="1" applyFill="1" applyBorder="1"/>
    <xf numFmtId="2" fontId="6" fillId="36" borderId="15" xfId="0" applyNumberFormat="1" applyFont="1" applyFill="1" applyBorder="1" applyAlignment="1">
      <alignment horizontal="center" vertical="center" wrapText="1"/>
    </xf>
    <xf numFmtId="44" fontId="6" fillId="36" borderId="15" xfId="48" applyFont="1" applyFill="1" applyBorder="1" applyAlignment="1">
      <alignment horizontal="center" vertical="center" wrapText="1"/>
    </xf>
    <xf numFmtId="44" fontId="4" fillId="0" borderId="0" xfId="48" applyFont="1" applyFill="1"/>
    <xf numFmtId="44" fontId="0" fillId="0" borderId="0" xfId="48" applyFont="1" applyAlignment="1">
      <alignment horizontal="right"/>
    </xf>
    <xf numFmtId="2" fontId="27" fillId="0" borderId="17" xfId="0" applyNumberFormat="1" applyFont="1" applyBorder="1" applyAlignment="1">
      <alignment vertical="center"/>
    </xf>
    <xf numFmtId="2" fontId="3" fillId="38" borderId="17" xfId="0" applyNumberFormat="1" applyFont="1" applyFill="1" applyBorder="1" applyAlignment="1">
      <alignment vertical="center"/>
    </xf>
    <xf numFmtId="164" fontId="0" fillId="35" borderId="23" xfId="1" quotePrefix="1" applyFont="1" applyFill="1" applyBorder="1" applyAlignment="1" applyProtection="1">
      <alignment horizontal="center"/>
    </xf>
    <xf numFmtId="164" fontId="0" fillId="35" borderId="25" xfId="1" quotePrefix="1" applyFont="1" applyFill="1" applyBorder="1" applyAlignment="1" applyProtection="1">
      <alignment horizontal="center"/>
    </xf>
    <xf numFmtId="44" fontId="29" fillId="39" borderId="1" xfId="48" applyFont="1" applyFill="1" applyBorder="1" applyAlignment="1" applyProtection="1">
      <alignment horizontal="right"/>
      <protection locked="0"/>
    </xf>
    <xf numFmtId="44" fontId="29" fillId="39" borderId="1" xfId="48" applyFont="1" applyFill="1" applyBorder="1" applyProtection="1">
      <protection locked="0"/>
    </xf>
    <xf numFmtId="1" fontId="4" fillId="0" borderId="1" xfId="0" applyNumberFormat="1" applyFont="1" applyBorder="1" applyAlignment="1">
      <alignment horizontal="left"/>
    </xf>
    <xf numFmtId="1" fontId="4" fillId="0" borderId="16" xfId="0" applyNumberFormat="1" applyFont="1" applyBorder="1" applyAlignment="1">
      <alignment horizontal="left"/>
    </xf>
    <xf numFmtId="10" fontId="0" fillId="35" borderId="16" xfId="2" applyNumberFormat="1" applyFont="1" applyFill="1" applyBorder="1" applyAlignment="1" applyProtection="1">
      <alignment horizontal="center"/>
    </xf>
    <xf numFmtId="164" fontId="0" fillId="35" borderId="16" xfId="1" applyFont="1" applyFill="1" applyBorder="1" applyProtection="1"/>
    <xf numFmtId="10" fontId="0" fillId="35" borderId="1" xfId="2" applyNumberFormat="1" applyFont="1" applyFill="1" applyBorder="1" applyAlignment="1" applyProtection="1">
      <alignment horizontal="center"/>
    </xf>
    <xf numFmtId="164" fontId="0" fillId="35" borderId="1" xfId="1" applyFont="1" applyFill="1" applyBorder="1" applyProtection="1"/>
    <xf numFmtId="0" fontId="28" fillId="0" borderId="0" xfId="0" applyFont="1" applyAlignment="1">
      <alignment vertical="center"/>
    </xf>
    <xf numFmtId="0" fontId="4" fillId="0" borderId="0" xfId="0" applyFont="1" applyAlignment="1">
      <alignment vertical="center"/>
    </xf>
    <xf numFmtId="10" fontId="4" fillId="0" borderId="0" xfId="2" applyNumberFormat="1" applyFont="1" applyBorder="1" applyAlignment="1" applyProtection="1">
      <alignment vertical="center"/>
    </xf>
    <xf numFmtId="164" fontId="4" fillId="0" borderId="0" xfId="1" applyFont="1" applyBorder="1" applyAlignment="1" applyProtection="1">
      <alignment vertical="center"/>
    </xf>
    <xf numFmtId="165" fontId="4" fillId="0" borderId="0" xfId="0" applyNumberFormat="1" applyFont="1" applyAlignment="1">
      <alignment vertical="center"/>
    </xf>
    <xf numFmtId="165" fontId="4" fillId="0" borderId="28" xfId="0" applyNumberFormat="1" applyFont="1" applyBorder="1" applyAlignment="1">
      <alignment vertical="center"/>
    </xf>
    <xf numFmtId="2" fontId="27" fillId="0" borderId="28" xfId="0" applyNumberFormat="1" applyFont="1" applyBorder="1" applyAlignment="1">
      <alignment vertical="center"/>
    </xf>
    <xf numFmtId="164" fontId="4" fillId="0" borderId="29" xfId="1" applyFont="1" applyBorder="1" applyAlignment="1" applyProtection="1">
      <alignment vertical="center"/>
    </xf>
    <xf numFmtId="164" fontId="4" fillId="0" borderId="0" xfId="1" applyFont="1" applyBorder="1" applyAlignment="1" applyProtection="1">
      <alignment horizontal="center" vertical="center"/>
    </xf>
    <xf numFmtId="10" fontId="0" fillId="0" borderId="0" xfId="2" applyNumberFormat="1" applyFont="1" applyAlignment="1" applyProtection="1"/>
    <xf numFmtId="164" fontId="0" fillId="0" borderId="0" xfId="1" applyFont="1" applyAlignment="1" applyProtection="1"/>
    <xf numFmtId="164" fontId="4" fillId="0" borderId="28" xfId="1" applyFont="1" applyBorder="1" applyAlignment="1" applyProtection="1">
      <alignment vertical="center"/>
    </xf>
    <xf numFmtId="1" fontId="6" fillId="36" borderId="0" xfId="0" applyNumberFormat="1" applyFont="1" applyFill="1" applyAlignment="1">
      <alignment horizontal="center" vertical="center" wrapText="1"/>
    </xf>
    <xf numFmtId="1" fontId="6" fillId="36" borderId="0" xfId="48" applyNumberFormat="1" applyFont="1" applyFill="1" applyBorder="1" applyAlignment="1">
      <alignment horizontal="center" vertical="center" wrapText="1"/>
    </xf>
    <xf numFmtId="1" fontId="6" fillId="40" borderId="0" xfId="2" applyNumberFormat="1" applyFont="1" applyFill="1" applyBorder="1" applyAlignment="1">
      <alignment horizontal="center" vertical="center"/>
    </xf>
    <xf numFmtId="1" fontId="6" fillId="2" borderId="0" xfId="48" applyNumberFormat="1" applyFont="1" applyFill="1" applyBorder="1" applyAlignment="1">
      <alignment horizontal="center" vertical="center" wrapText="1"/>
    </xf>
    <xf numFmtId="1" fontId="6" fillId="40" borderId="0" xfId="0" applyNumberFormat="1" applyFont="1" applyFill="1" applyAlignment="1">
      <alignment horizontal="center" vertical="center" wrapText="1"/>
    </xf>
    <xf numFmtId="1" fontId="3" fillId="0" borderId="0" xfId="0" applyNumberFormat="1" applyFont="1" applyAlignment="1">
      <alignment horizontal="center" vertical="center" wrapText="1"/>
    </xf>
    <xf numFmtId="44" fontId="4" fillId="0" borderId="0" xfId="48" applyFont="1" applyBorder="1" applyAlignment="1">
      <alignment vertical="center" wrapText="1"/>
    </xf>
    <xf numFmtId="164" fontId="4" fillId="0" borderId="0" xfId="1" applyFont="1" applyBorder="1" applyAlignment="1" applyProtection="1">
      <alignment vertical="center" wrapText="1"/>
    </xf>
    <xf numFmtId="0" fontId="4" fillId="36" borderId="0" xfId="0" applyFont="1" applyFill="1" applyAlignment="1">
      <alignment vertical="center"/>
    </xf>
    <xf numFmtId="0" fontId="4" fillId="42" borderId="1" xfId="0" applyFont="1" applyFill="1" applyBorder="1" applyAlignment="1">
      <alignment vertical="center"/>
    </xf>
    <xf numFmtId="0" fontId="4" fillId="2" borderId="1" xfId="0" applyFont="1" applyFill="1" applyBorder="1" applyAlignment="1">
      <alignment vertical="center"/>
    </xf>
    <xf numFmtId="44" fontId="6" fillId="2" borderId="12" xfId="48" applyFont="1" applyFill="1" applyBorder="1" applyAlignment="1">
      <alignment horizontal="right" vertical="center" wrapText="1"/>
    </xf>
    <xf numFmtId="44" fontId="6" fillId="2" borderId="12" xfId="48" applyFont="1" applyFill="1" applyBorder="1" applyAlignment="1">
      <alignment horizontal="center" vertical="center" wrapText="1"/>
    </xf>
    <xf numFmtId="164" fontId="30" fillId="0" borderId="0" xfId="1" applyFont="1" applyBorder="1" applyAlignment="1" applyProtection="1">
      <alignment vertical="center"/>
    </xf>
    <xf numFmtId="44" fontId="6" fillId="36" borderId="0" xfId="48" applyFont="1" applyFill="1" applyBorder="1" applyAlignment="1">
      <alignment horizontal="center" vertical="center" wrapText="1"/>
    </xf>
    <xf numFmtId="2" fontId="6" fillId="36" borderId="0" xfId="0" applyNumberFormat="1" applyFont="1" applyFill="1" applyAlignment="1">
      <alignment horizontal="center" vertical="center" wrapText="1"/>
    </xf>
    <xf numFmtId="1" fontId="3" fillId="0" borderId="0" xfId="0" applyNumberFormat="1" applyFont="1" applyAlignment="1">
      <alignment horizontal="left" vertical="center" wrapText="1"/>
    </xf>
    <xf numFmtId="1" fontId="6" fillId="40" borderId="12" xfId="2" applyNumberFormat="1" applyFont="1" applyFill="1" applyBorder="1" applyAlignment="1">
      <alignment horizontal="center" vertical="center"/>
    </xf>
    <xf numFmtId="44" fontId="6" fillId="2" borderId="35" xfId="48" applyFont="1" applyFill="1" applyBorder="1" applyAlignment="1">
      <alignment horizontal="center" vertical="center" wrapText="1"/>
    </xf>
    <xf numFmtId="10" fontId="6" fillId="40" borderId="12" xfId="2" applyNumberFormat="1" applyFont="1" applyFill="1" applyBorder="1" applyAlignment="1">
      <alignment horizontal="center" vertical="center" wrapText="1"/>
    </xf>
    <xf numFmtId="0" fontId="6" fillId="40" borderId="12" xfId="0" applyFont="1" applyFill="1" applyBorder="1" applyAlignment="1">
      <alignment horizontal="center" vertical="center" wrapText="1"/>
    </xf>
    <xf numFmtId="44" fontId="4" fillId="0" borderId="13" xfId="48" applyFont="1" applyFill="1" applyBorder="1" applyAlignment="1" applyProtection="1">
      <alignment horizontal="right"/>
      <protection locked="0"/>
    </xf>
    <xf numFmtId="44" fontId="29" fillId="39" borderId="2" xfId="48" applyFont="1" applyFill="1" applyBorder="1" applyAlignment="1" applyProtection="1">
      <alignment horizontal="right"/>
      <protection locked="0"/>
    </xf>
    <xf numFmtId="0" fontId="6" fillId="40" borderId="32" xfId="0" applyFont="1" applyFill="1" applyBorder="1" applyAlignment="1">
      <alignment horizontal="center" vertical="center" wrapText="1"/>
    </xf>
    <xf numFmtId="0" fontId="6" fillId="40" borderId="33" xfId="0" applyFont="1" applyFill="1" applyBorder="1" applyAlignment="1">
      <alignment horizontal="center" vertical="center" wrapText="1"/>
    </xf>
    <xf numFmtId="1" fontId="6" fillId="40" borderId="39" xfId="0" applyNumberFormat="1" applyFont="1" applyFill="1" applyBorder="1" applyAlignment="1">
      <alignment horizontal="center" vertical="center" wrapText="1"/>
    </xf>
    <xf numFmtId="1" fontId="6" fillId="40" borderId="40" xfId="0" applyNumberFormat="1" applyFont="1" applyFill="1" applyBorder="1" applyAlignment="1">
      <alignment horizontal="center" vertical="center" wrapText="1"/>
    </xf>
    <xf numFmtId="164" fontId="0" fillId="35" borderId="41" xfId="1" applyFont="1" applyFill="1" applyBorder="1" applyAlignment="1" applyProtection="1">
      <alignment horizontal="center"/>
    </xf>
    <xf numFmtId="164" fontId="0" fillId="35" borderId="42" xfId="1" applyFont="1" applyFill="1" applyBorder="1" applyProtection="1"/>
    <xf numFmtId="164" fontId="0" fillId="35" borderId="23" xfId="1" applyFont="1" applyFill="1" applyBorder="1" applyAlignment="1" applyProtection="1">
      <alignment horizontal="center"/>
    </xf>
    <xf numFmtId="164" fontId="0" fillId="35" borderId="24" xfId="1" applyFont="1" applyFill="1" applyBorder="1" applyProtection="1"/>
    <xf numFmtId="164" fontId="0" fillId="35" borderId="25" xfId="1" applyFont="1" applyFill="1" applyBorder="1" applyAlignment="1" applyProtection="1">
      <alignment horizontal="center"/>
    </xf>
    <xf numFmtId="10" fontId="0" fillId="35" borderId="26" xfId="2" applyNumberFormat="1" applyFont="1" applyFill="1" applyBorder="1" applyAlignment="1" applyProtection="1">
      <alignment horizontal="center"/>
    </xf>
    <xf numFmtId="164" fontId="0" fillId="35" borderId="26" xfId="1" applyFont="1" applyFill="1" applyBorder="1" applyProtection="1"/>
    <xf numFmtId="164" fontId="0" fillId="35" borderId="27" xfId="1" applyFont="1" applyFill="1" applyBorder="1" applyProtection="1"/>
    <xf numFmtId="44" fontId="5" fillId="3" borderId="14" xfId="48" applyFont="1" applyFill="1" applyBorder="1" applyAlignment="1">
      <alignment horizontal="right"/>
    </xf>
    <xf numFmtId="164" fontId="0" fillId="35" borderId="41" xfId="1" quotePrefix="1" applyFont="1" applyFill="1" applyBorder="1" applyAlignment="1" applyProtection="1">
      <alignment horizontal="center"/>
    </xf>
    <xf numFmtId="1" fontId="6" fillId="40" borderId="32" xfId="0" applyNumberFormat="1" applyFont="1" applyFill="1" applyBorder="1" applyAlignment="1">
      <alignment horizontal="center" vertical="center" wrapText="1"/>
    </xf>
    <xf numFmtId="1" fontId="6" fillId="40" borderId="33" xfId="0" applyNumberFormat="1" applyFont="1" applyFill="1" applyBorder="1" applyAlignment="1">
      <alignment horizontal="center" vertical="center" wrapText="1"/>
    </xf>
    <xf numFmtId="0" fontId="35" fillId="0" borderId="12" xfId="0" applyFont="1" applyBorder="1" applyAlignment="1">
      <alignment vertical="center"/>
    </xf>
    <xf numFmtId="0" fontId="37" fillId="0" borderId="0" xfId="0" applyFont="1"/>
    <xf numFmtId="0" fontId="3" fillId="37" borderId="20" xfId="0" applyFont="1" applyFill="1" applyBorder="1" applyAlignment="1">
      <alignment horizontal="left" vertical="center"/>
    </xf>
    <xf numFmtId="0" fontId="3" fillId="37" borderId="46" xfId="0" applyFont="1" applyFill="1" applyBorder="1" applyAlignment="1">
      <alignment vertical="center"/>
    </xf>
    <xf numFmtId="0" fontId="6" fillId="40" borderId="34" xfId="0" applyFont="1" applyFill="1" applyBorder="1" applyAlignment="1">
      <alignment horizontal="center" vertical="center" wrapText="1"/>
    </xf>
    <xf numFmtId="1" fontId="6" fillId="40" borderId="47" xfId="0" applyNumberFormat="1" applyFont="1" applyFill="1" applyBorder="1" applyAlignment="1">
      <alignment horizontal="center" vertical="center" wrapText="1"/>
    </xf>
    <xf numFmtId="164" fontId="0" fillId="35" borderId="34" xfId="1" applyFont="1" applyFill="1" applyBorder="1" applyProtection="1"/>
    <xf numFmtId="164" fontId="0" fillId="35" borderId="30" xfId="1" applyFont="1" applyFill="1" applyBorder="1" applyProtection="1"/>
    <xf numFmtId="164" fontId="0" fillId="35" borderId="31" xfId="1" applyFont="1" applyFill="1" applyBorder="1" applyProtection="1"/>
    <xf numFmtId="0" fontId="37" fillId="0" borderId="0" xfId="0" applyFont="1" applyAlignment="1">
      <alignment horizontal="left" indent="1"/>
    </xf>
    <xf numFmtId="2" fontId="26" fillId="37" borderId="18" xfId="0" applyNumberFormat="1" applyFont="1" applyFill="1" applyBorder="1" applyAlignment="1">
      <alignment horizontal="left" vertical="center" wrapText="1"/>
    </xf>
    <xf numFmtId="2" fontId="6" fillId="43" borderId="32" xfId="0" applyNumberFormat="1" applyFont="1" applyFill="1" applyBorder="1" applyAlignment="1">
      <alignment horizontal="center" vertical="center" wrapText="1"/>
    </xf>
    <xf numFmtId="2" fontId="6" fillId="43" borderId="22" xfId="0" applyNumberFormat="1" applyFont="1" applyFill="1" applyBorder="1" applyAlignment="1">
      <alignment horizontal="center" vertical="center" wrapText="1"/>
    </xf>
    <xf numFmtId="1" fontId="6" fillId="43" borderId="33" xfId="0" applyNumberFormat="1" applyFont="1" applyFill="1" applyBorder="1" applyAlignment="1">
      <alignment horizontal="center" vertical="center" wrapText="1"/>
    </xf>
    <xf numFmtId="1" fontId="6" fillId="43" borderId="21" xfId="0" applyNumberFormat="1" applyFont="1" applyFill="1" applyBorder="1" applyAlignment="1">
      <alignment horizontal="center" vertical="center" wrapText="1"/>
    </xf>
    <xf numFmtId="14" fontId="29" fillId="39" borderId="2" xfId="0" applyNumberFormat="1" applyFont="1" applyFill="1" applyBorder="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4" fontId="4" fillId="0" borderId="1" xfId="0" applyNumberFormat="1" applyFont="1" applyBorder="1" applyAlignment="1">
      <alignment horizontal="left" vertical="center"/>
    </xf>
    <xf numFmtId="44" fontId="4" fillId="39" borderId="1" xfId="0" applyNumberFormat="1" applyFont="1" applyFill="1" applyBorder="1" applyAlignment="1">
      <alignment horizontal="left" vertical="center"/>
    </xf>
    <xf numFmtId="44" fontId="4" fillId="41" borderId="1" xfId="0" applyNumberFormat="1" applyFont="1" applyFill="1" applyBorder="1" applyAlignment="1">
      <alignment horizontal="left" vertical="center"/>
    </xf>
    <xf numFmtId="44" fontId="4" fillId="3" borderId="1" xfId="0" applyNumberFormat="1" applyFont="1" applyFill="1" applyBorder="1" applyAlignment="1">
      <alignment horizontal="left" vertical="center"/>
    </xf>
    <xf numFmtId="0" fontId="38" fillId="0" borderId="0" xfId="0" applyFont="1" applyAlignment="1">
      <alignment vertical="center"/>
    </xf>
    <xf numFmtId="0" fontId="39" fillId="0" borderId="0" xfId="0" applyFont="1" applyAlignment="1">
      <alignment horizontal="left" indent="1"/>
    </xf>
    <xf numFmtId="0" fontId="40" fillId="0" borderId="0" xfId="0" applyFont="1" applyAlignment="1">
      <alignment horizontal="left" indent="1"/>
    </xf>
    <xf numFmtId="164" fontId="38" fillId="0" borderId="0" xfId="1" applyFont="1" applyBorder="1" applyAlignment="1" applyProtection="1">
      <alignment vertical="center"/>
    </xf>
    <xf numFmtId="0" fontId="42" fillId="0" borderId="0" xfId="0" applyFont="1" applyAlignment="1">
      <alignment horizontal="left" indent="1"/>
    </xf>
    <xf numFmtId="44" fontId="43" fillId="0" borderId="1" xfId="0" applyNumberFormat="1" applyFont="1" applyBorder="1" applyAlignment="1">
      <alignment horizontal="left" vertical="center"/>
    </xf>
    <xf numFmtId="44" fontId="43" fillId="39" borderId="1" xfId="0" applyNumberFormat="1" applyFont="1" applyFill="1" applyBorder="1" applyAlignment="1">
      <alignment horizontal="left" vertical="center"/>
    </xf>
    <xf numFmtId="44" fontId="43" fillId="41" borderId="1" xfId="0" applyNumberFormat="1" applyFont="1" applyFill="1" applyBorder="1" applyAlignment="1">
      <alignment horizontal="left" vertical="center"/>
    </xf>
    <xf numFmtId="44" fontId="43" fillId="3" borderId="1" xfId="0" applyNumberFormat="1" applyFont="1" applyFill="1" applyBorder="1" applyAlignment="1">
      <alignment horizontal="left" vertical="center"/>
    </xf>
    <xf numFmtId="165" fontId="43" fillId="44" borderId="1" xfId="0" applyNumberFormat="1" applyFont="1" applyFill="1" applyBorder="1" applyAlignment="1">
      <alignment horizontal="left" vertical="center"/>
    </xf>
    <xf numFmtId="165" fontId="43" fillId="39" borderId="1" xfId="0" applyNumberFormat="1" applyFont="1" applyFill="1" applyBorder="1" applyAlignment="1">
      <alignment horizontal="left" vertical="center"/>
    </xf>
    <xf numFmtId="165" fontId="43" fillId="41" borderId="1" xfId="0" applyNumberFormat="1" applyFont="1" applyFill="1" applyBorder="1" applyAlignment="1">
      <alignment horizontal="left" vertical="center"/>
    </xf>
    <xf numFmtId="165" fontId="43" fillId="3" borderId="1" xfId="0" applyNumberFormat="1" applyFont="1" applyFill="1" applyBorder="1" applyAlignment="1">
      <alignment horizontal="left" vertical="center"/>
    </xf>
    <xf numFmtId="0" fontId="6" fillId="40" borderId="21" xfId="0" applyFont="1" applyFill="1" applyBorder="1" applyAlignment="1">
      <alignment horizontal="center" vertical="center" wrapText="1"/>
    </xf>
    <xf numFmtId="0" fontId="6" fillId="40" borderId="13" xfId="0" applyFont="1" applyFill="1" applyBorder="1" applyAlignment="1">
      <alignment horizontal="center" vertical="center" wrapText="1"/>
    </xf>
    <xf numFmtId="10" fontId="0" fillId="41" borderId="1" xfId="2" applyNumberFormat="1" applyFont="1" applyFill="1" applyBorder="1" applyAlignment="1" applyProtection="1">
      <alignment horizontal="center"/>
    </xf>
    <xf numFmtId="164" fontId="0" fillId="41" borderId="24" xfId="1" applyFont="1" applyFill="1" applyBorder="1"/>
    <xf numFmtId="164" fontId="0" fillId="41" borderId="23" xfId="1" quotePrefix="1" applyFont="1" applyFill="1" applyBorder="1" applyAlignment="1" applyProtection="1">
      <alignment horizontal="center"/>
    </xf>
    <xf numFmtId="164" fontId="0" fillId="41" borderId="24" xfId="1" applyFont="1" applyFill="1" applyBorder="1" applyAlignment="1">
      <alignment horizontal="right"/>
    </xf>
    <xf numFmtId="164" fontId="4" fillId="41" borderId="21" xfId="1" applyFont="1" applyFill="1" applyBorder="1" applyAlignment="1">
      <alignment horizontal="left"/>
    </xf>
    <xf numFmtId="164" fontId="4" fillId="41" borderId="24" xfId="1" applyFont="1" applyFill="1" applyBorder="1" applyAlignment="1">
      <alignment horizontal="left"/>
    </xf>
    <xf numFmtId="164" fontId="4" fillId="41" borderId="25" xfId="1" applyFont="1" applyFill="1" applyBorder="1" applyAlignment="1">
      <alignment horizontal="left"/>
    </xf>
    <xf numFmtId="164" fontId="4" fillId="41" borderId="27" xfId="1" applyFont="1" applyFill="1" applyBorder="1" applyAlignment="1">
      <alignment horizontal="left"/>
    </xf>
    <xf numFmtId="44" fontId="27" fillId="3" borderId="14" xfId="48" applyFont="1" applyFill="1" applyBorder="1" applyAlignment="1">
      <alignment horizontal="right" vertical="center"/>
    </xf>
    <xf numFmtId="0" fontId="44" fillId="0" borderId="0" xfId="49"/>
    <xf numFmtId="0" fontId="31" fillId="0" borderId="0" xfId="0" applyFont="1"/>
    <xf numFmtId="0" fontId="0" fillId="0" borderId="12" xfId="0" applyBorder="1"/>
    <xf numFmtId="0" fontId="0" fillId="0" borderId="0" xfId="0" applyAlignment="1">
      <alignment horizontal="center"/>
    </xf>
    <xf numFmtId="0" fontId="44" fillId="0" borderId="0" xfId="49" quotePrefix="1"/>
    <xf numFmtId="0" fontId="45" fillId="0" borderId="0" xfId="49" applyFont="1"/>
    <xf numFmtId="164" fontId="7" fillId="45" borderId="45" xfId="1" applyFont="1" applyFill="1" applyBorder="1" applyAlignment="1">
      <alignment horizontal="center" vertical="center" wrapText="1"/>
    </xf>
    <xf numFmtId="164" fontId="6" fillId="2" borderId="48" xfId="1" applyFont="1" applyFill="1" applyBorder="1" applyAlignment="1">
      <alignment horizontal="left" vertical="center" wrapText="1"/>
    </xf>
    <xf numFmtId="164" fontId="6" fillId="2" borderId="43" xfId="1" applyFont="1" applyFill="1" applyBorder="1" applyAlignment="1">
      <alignment horizontal="center" vertical="center" wrapText="1"/>
    </xf>
    <xf numFmtId="164" fontId="6" fillId="2" borderId="45" xfId="1" applyFont="1" applyFill="1" applyBorder="1" applyAlignment="1">
      <alignment horizontal="center" vertical="center" wrapText="1"/>
    </xf>
    <xf numFmtId="164" fontId="6" fillId="2" borderId="48" xfId="1" applyFont="1" applyFill="1" applyBorder="1" applyAlignment="1">
      <alignment horizontal="center" vertical="center" wrapText="1"/>
    </xf>
    <xf numFmtId="164" fontId="46" fillId="42" borderId="48" xfId="1" applyFont="1" applyFill="1" applyBorder="1" applyAlignment="1">
      <alignment horizontal="center" vertical="center" wrapText="1"/>
    </xf>
    <xf numFmtId="164" fontId="46" fillId="42" borderId="43" xfId="1" applyFont="1" applyFill="1" applyBorder="1" applyAlignment="1">
      <alignment horizontal="center" vertical="center" wrapText="1"/>
    </xf>
    <xf numFmtId="164" fontId="46" fillId="42" borderId="45" xfId="1" applyFont="1" applyFill="1" applyBorder="1" applyAlignment="1">
      <alignment horizontal="center" vertical="center" wrapText="1"/>
    </xf>
    <xf numFmtId="49" fontId="7" fillId="0" borderId="46" xfId="0" applyNumberFormat="1" applyFont="1" applyBorder="1"/>
    <xf numFmtId="166" fontId="7" fillId="0" borderId="36" xfId="2" applyNumberFormat="1" applyFont="1" applyBorder="1" applyAlignment="1">
      <alignment horizontal="center" vertical="center"/>
    </xf>
    <xf numFmtId="164" fontId="7" fillId="0" borderId="38" xfId="1" applyFont="1" applyBorder="1" applyAlignment="1">
      <alignment horizontal="center" vertical="center"/>
    </xf>
    <xf numFmtId="164" fontId="7" fillId="45" borderId="40" xfId="1" applyFont="1" applyFill="1" applyBorder="1" applyAlignment="1">
      <alignment horizontal="center" vertical="center"/>
    </xf>
    <xf numFmtId="164" fontId="7" fillId="0" borderId="0" xfId="1" applyFont="1" applyFill="1" applyBorder="1" applyAlignment="1">
      <alignment horizontal="center" vertical="center"/>
    </xf>
    <xf numFmtId="49" fontId="7" fillId="0" borderId="47" xfId="0" applyNumberFormat="1" applyFont="1" applyBorder="1"/>
    <xf numFmtId="166" fontId="7" fillId="0" borderId="39" xfId="2" applyNumberFormat="1" applyFont="1" applyFill="1" applyBorder="1" applyAlignment="1">
      <alignment horizontal="center" vertical="center"/>
    </xf>
    <xf numFmtId="164" fontId="7" fillId="0" borderId="40" xfId="1" applyFont="1" applyFill="1" applyBorder="1" applyAlignment="1">
      <alignment horizontal="center" vertical="center"/>
    </xf>
    <xf numFmtId="9" fontId="7" fillId="0" borderId="39" xfId="2" applyFont="1" applyFill="1" applyBorder="1" applyAlignment="1">
      <alignment horizontal="center" vertical="center"/>
    </xf>
    <xf numFmtId="9" fontId="7" fillId="0" borderId="39" xfId="2" applyFont="1" applyBorder="1" applyAlignment="1">
      <alignment horizontal="center" vertical="center"/>
    </xf>
    <xf numFmtId="164" fontId="7" fillId="0" borderId="40" xfId="1" applyFont="1" applyBorder="1" applyAlignment="1">
      <alignment horizontal="center" vertical="center"/>
    </xf>
    <xf numFmtId="49" fontId="7" fillId="0" borderId="47" xfId="0" applyNumberFormat="1" applyFont="1" applyBorder="1" applyAlignment="1">
      <alignment wrapText="1"/>
    </xf>
    <xf numFmtId="49" fontId="7" fillId="0" borderId="49" xfId="0" applyNumberFormat="1" applyFont="1" applyBorder="1"/>
    <xf numFmtId="9" fontId="7" fillId="0" borderId="50" xfId="2" applyFont="1" applyFill="1" applyBorder="1" applyAlignment="1">
      <alignment horizontal="center" vertical="center"/>
    </xf>
    <xf numFmtId="164" fontId="7" fillId="0" borderId="51" xfId="1" applyFont="1" applyFill="1" applyBorder="1" applyAlignment="1">
      <alignment horizontal="center" vertical="center"/>
    </xf>
    <xf numFmtId="164" fontId="7" fillId="45" borderId="51" xfId="1" applyFont="1" applyFill="1" applyBorder="1" applyAlignment="1">
      <alignment horizontal="center" vertical="center"/>
    </xf>
    <xf numFmtId="0" fontId="47" fillId="0" borderId="0" xfId="0" applyFont="1" applyAlignment="1">
      <alignment horizontal="left" vertical="center" readingOrder="1"/>
    </xf>
    <xf numFmtId="164" fontId="7" fillId="0" borderId="0" xfId="1" applyFont="1" applyBorder="1" applyAlignment="1">
      <alignment horizontal="center"/>
    </xf>
    <xf numFmtId="164" fontId="7" fillId="0" borderId="0" xfId="1" applyFont="1" applyFill="1" applyBorder="1" applyAlignment="1">
      <alignment horizontal="center"/>
    </xf>
    <xf numFmtId="0" fontId="48" fillId="0" borderId="0" xfId="0" applyFont="1" applyAlignment="1">
      <alignment horizontal="center" vertical="center"/>
    </xf>
    <xf numFmtId="0" fontId="49" fillId="0" borderId="0" xfId="0" applyFont="1"/>
    <xf numFmtId="164" fontId="7" fillId="0" borderId="38" xfId="1" applyFont="1" applyBorder="1" applyAlignment="1">
      <alignment horizontal="right" vertical="center"/>
    </xf>
    <xf numFmtId="164" fontId="7" fillId="45" borderId="40" xfId="1" applyFont="1" applyFill="1" applyBorder="1" applyAlignment="1">
      <alignment horizontal="right" vertical="center"/>
    </xf>
    <xf numFmtId="164" fontId="7" fillId="0" borderId="40" xfId="1" applyFont="1" applyFill="1" applyBorder="1" applyAlignment="1">
      <alignment horizontal="right" vertical="center"/>
    </xf>
    <xf numFmtId="164" fontId="7" fillId="0" borderId="40" xfId="1" applyFont="1" applyBorder="1" applyAlignment="1">
      <alignment horizontal="right" vertical="center"/>
    </xf>
    <xf numFmtId="164" fontId="7" fillId="0" borderId="51" xfId="1" applyFont="1" applyFill="1" applyBorder="1" applyAlignment="1">
      <alignment horizontal="right" vertical="center"/>
    </xf>
    <xf numFmtId="164" fontId="7" fillId="45" borderId="51" xfId="1" applyFont="1" applyFill="1" applyBorder="1" applyAlignment="1">
      <alignment horizontal="right" vertical="center"/>
    </xf>
    <xf numFmtId="0" fontId="35" fillId="45" borderId="12" xfId="0" applyFont="1" applyFill="1" applyBorder="1" applyAlignment="1">
      <alignment vertical="center"/>
    </xf>
    <xf numFmtId="0" fontId="4" fillId="45" borderId="12" xfId="0" applyFont="1" applyFill="1" applyBorder="1" applyAlignment="1">
      <alignment vertical="center"/>
    </xf>
    <xf numFmtId="165" fontId="4" fillId="45" borderId="12" xfId="0" applyNumberFormat="1" applyFont="1" applyFill="1" applyBorder="1" applyAlignment="1">
      <alignment vertical="center"/>
    </xf>
    <xf numFmtId="44" fontId="4" fillId="45" borderId="12" xfId="48" applyFont="1" applyFill="1" applyBorder="1" applyAlignment="1">
      <alignment vertical="center"/>
    </xf>
    <xf numFmtId="10" fontId="4" fillId="45" borderId="12" xfId="2" applyNumberFormat="1" applyFont="1" applyFill="1" applyBorder="1" applyAlignment="1" applyProtection="1">
      <alignment vertical="center"/>
    </xf>
    <xf numFmtId="164" fontId="4" fillId="45" borderId="12" xfId="1" applyFont="1" applyFill="1" applyBorder="1" applyAlignment="1" applyProtection="1">
      <alignment vertical="center"/>
    </xf>
    <xf numFmtId="0" fontId="50" fillId="0" borderId="0" xfId="49" applyFont="1" applyFill="1"/>
    <xf numFmtId="0" fontId="40" fillId="0" borderId="0" xfId="0" applyFont="1" applyAlignment="1">
      <alignment vertical="center"/>
    </xf>
    <xf numFmtId="0" fontId="40" fillId="0" borderId="0" xfId="0" applyFont="1" applyAlignment="1">
      <alignment vertical="center" wrapText="1"/>
    </xf>
    <xf numFmtId="164" fontId="30" fillId="0" borderId="0" xfId="1" applyFont="1" applyBorder="1" applyAlignment="1" applyProtection="1">
      <alignment vertical="center" wrapText="1"/>
    </xf>
    <xf numFmtId="164" fontId="4" fillId="0" borderId="28" xfId="1" applyFont="1" applyBorder="1" applyAlignment="1" applyProtection="1">
      <alignment vertical="center" wrapText="1"/>
    </xf>
    <xf numFmtId="0" fontId="0" fillId="0" borderId="0" xfId="0" applyAlignment="1">
      <alignment wrapText="1"/>
    </xf>
    <xf numFmtId="0" fontId="51" fillId="0" borderId="0" xfId="0" applyFont="1" applyAlignment="1">
      <alignment horizontal="right"/>
    </xf>
    <xf numFmtId="14" fontId="51" fillId="0" borderId="0" xfId="0" applyNumberFormat="1" applyFont="1"/>
    <xf numFmtId="0" fontId="33" fillId="0" borderId="0" xfId="0" applyFont="1" applyAlignment="1">
      <alignment horizontal="left" vertical="center" indent="1"/>
    </xf>
    <xf numFmtId="165" fontId="29" fillId="46" borderId="1" xfId="1" applyNumberFormat="1" applyFont="1" applyFill="1" applyBorder="1" applyProtection="1">
      <protection locked="0"/>
    </xf>
    <xf numFmtId="44" fontId="4" fillId="46" borderId="1" xfId="0" applyNumberFormat="1" applyFont="1" applyFill="1" applyBorder="1" applyAlignment="1">
      <alignment horizontal="left" vertical="center"/>
    </xf>
    <xf numFmtId="44" fontId="29" fillId="39" borderId="2" xfId="73" applyFont="1" applyFill="1" applyBorder="1" applyAlignment="1" applyProtection="1">
      <alignment horizontal="right"/>
      <protection locked="0"/>
    </xf>
    <xf numFmtId="49" fontId="7" fillId="0" borderId="40" xfId="0" applyNumberFormat="1" applyFont="1" applyBorder="1"/>
    <xf numFmtId="164" fontId="7" fillId="0" borderId="43" xfId="1" applyFont="1" applyBorder="1" applyAlignment="1">
      <alignment horizontal="center" vertical="center" wrapText="1"/>
    </xf>
    <xf numFmtId="164" fontId="7" fillId="0" borderId="45" xfId="1" applyFont="1" applyBorder="1" applyAlignment="1">
      <alignment horizontal="center" vertical="center" wrapText="1"/>
    </xf>
    <xf numFmtId="0" fontId="47" fillId="0" borderId="0" xfId="0" applyFont="1" applyAlignment="1">
      <alignment horizontal="left" vertical="top"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3" fillId="37" borderId="36" xfId="0" applyFont="1" applyFill="1" applyBorder="1" applyAlignment="1">
      <alignment horizontal="center" vertical="center"/>
    </xf>
    <xf numFmtId="0" fontId="3" fillId="37" borderId="37" xfId="0" applyFont="1" applyFill="1" applyBorder="1" applyAlignment="1">
      <alignment horizontal="center" vertical="center"/>
    </xf>
    <xf numFmtId="0" fontId="3" fillId="37" borderId="38" xfId="0" applyFont="1" applyFill="1" applyBorder="1" applyAlignment="1">
      <alignment horizontal="center" vertical="center"/>
    </xf>
    <xf numFmtId="0" fontId="3" fillId="37" borderId="18" xfId="0" applyFont="1" applyFill="1" applyBorder="1" applyAlignment="1">
      <alignment horizontal="center" vertical="center"/>
    </xf>
    <xf numFmtId="0" fontId="3" fillId="37" borderId="19" xfId="0" applyFont="1" applyFill="1" applyBorder="1" applyAlignment="1">
      <alignment horizontal="center" vertical="center"/>
    </xf>
    <xf numFmtId="0" fontId="3" fillId="37" borderId="20" xfId="0" applyFont="1" applyFill="1" applyBorder="1" applyAlignment="1">
      <alignment horizontal="center" vertical="center"/>
    </xf>
    <xf numFmtId="0" fontId="5" fillId="0" borderId="43" xfId="0" applyFont="1" applyBorder="1" applyAlignment="1">
      <alignment horizontal="center" wrapText="1"/>
    </xf>
    <xf numFmtId="0" fontId="5" fillId="0" borderId="44" xfId="0" applyFont="1" applyBorder="1" applyAlignment="1">
      <alignment horizontal="center" wrapText="1"/>
    </xf>
    <xf numFmtId="0" fontId="5" fillId="0" borderId="37" xfId="0" applyFont="1" applyBorder="1" applyAlignment="1">
      <alignment horizontal="center" wrapText="1"/>
    </xf>
    <xf numFmtId="0" fontId="5" fillId="0" borderId="38" xfId="0" applyFont="1" applyBorder="1" applyAlignment="1">
      <alignment horizontal="center" wrapText="1"/>
    </xf>
  </cellXfs>
  <cellStyles count="74">
    <cellStyle name="20 % - Accent1 2" xfId="22" xr:uid="{64B84F91-8111-4507-8992-D1BF7E736178}"/>
    <cellStyle name="20 % - Accent1 2 2" xfId="52" xr:uid="{EB6C529F-C437-4517-ADC6-E44F9FC938C3}"/>
    <cellStyle name="20 % - Accent2 2" xfId="26" xr:uid="{F206A677-481E-46A0-B04A-3AAAFF6F4A7E}"/>
    <cellStyle name="20 % - Accent2 2 2" xfId="55" xr:uid="{F548E657-93C4-4C36-B40E-41CC779AE1A5}"/>
    <cellStyle name="20 % - Accent3 2" xfId="30" xr:uid="{394DB334-4916-4A3C-9714-51A6EE55734F}"/>
    <cellStyle name="20 % - Accent3 2 2" xfId="58" xr:uid="{8293F762-86DF-4DF8-9FAE-8AAF8C189F68}"/>
    <cellStyle name="20 % - Accent4 2" xfId="34" xr:uid="{179A652C-A088-4A6B-A1D2-0A052EC17E57}"/>
    <cellStyle name="20 % - Accent4 2 2" xfId="61" xr:uid="{14208E56-52F2-43B7-9939-F51C04B994EA}"/>
    <cellStyle name="20 % - Accent5 2" xfId="38" xr:uid="{D426501B-F968-4A13-B6EA-607DF46F17EF}"/>
    <cellStyle name="20 % - Accent5 2 2" xfId="64" xr:uid="{E3137FCD-523F-4750-9D81-B266DB628F8B}"/>
    <cellStyle name="20 % - Accent6 2" xfId="42" xr:uid="{A908DFB6-D80D-4D05-A1A4-872BBA6909AE}"/>
    <cellStyle name="20 % - Accent6 2 2" xfId="67" xr:uid="{239F3CDA-3FFF-4B8A-8F93-987B773A0443}"/>
    <cellStyle name="40 % - Accent1 2" xfId="23" xr:uid="{DA459FDC-EC94-4B91-81F5-FA9B0856FC7B}"/>
    <cellStyle name="40 % - Accent1 2 2" xfId="53" xr:uid="{72E92F92-5D55-4F3B-B6D3-5F39CE77A777}"/>
    <cellStyle name="40 % - Accent2 2" xfId="27" xr:uid="{E3C2D4A8-ECE6-4296-B8CB-8C0A44396D32}"/>
    <cellStyle name="40 % - Accent2 2 2" xfId="56" xr:uid="{2DB06DE6-10C2-4B75-B676-7342BB90AFA2}"/>
    <cellStyle name="40 % - Accent3 2" xfId="31" xr:uid="{D59E140D-79EF-46B2-BD30-80FECF7B5CE1}"/>
    <cellStyle name="40 % - Accent3 2 2" xfId="59" xr:uid="{18C3A223-B2AC-42BD-B14C-50216DEB2362}"/>
    <cellStyle name="40 % - Accent4 2" xfId="35" xr:uid="{B8DE5C18-A41C-42B5-8A50-5BCD102EFF24}"/>
    <cellStyle name="40 % - Accent4 2 2" xfId="62" xr:uid="{742590B4-4434-4ACD-A9D1-7A1299A764CA}"/>
    <cellStyle name="40 % - Accent5 2" xfId="39" xr:uid="{8C3A0D32-B41D-496A-B1A8-852DAC04E375}"/>
    <cellStyle name="40 % - Accent5 2 2" xfId="65" xr:uid="{7F49A4BC-649C-48D6-AB39-03C6C13A2E86}"/>
    <cellStyle name="40 % - Accent6 2" xfId="43" xr:uid="{9EAF902D-453A-4045-A182-CDD968764CAB}"/>
    <cellStyle name="40 % - Accent6 2 2" xfId="68" xr:uid="{31510351-7346-478F-8D4C-5BF14961BF13}"/>
    <cellStyle name="60 % - Accent1 2" xfId="24" xr:uid="{8B6C8306-2FDC-4540-8B55-916EBE60C4D1}"/>
    <cellStyle name="60 % - Accent1 2 2" xfId="54" xr:uid="{D53530B0-705B-4964-8E71-E63B8B54C322}"/>
    <cellStyle name="60 % - Accent2 2" xfId="28" xr:uid="{157E1BBF-25EB-4BCE-9370-63392A7203B7}"/>
    <cellStyle name="60 % - Accent2 2 2" xfId="57" xr:uid="{7C306106-CC26-483D-A4A3-C86A3986C2D8}"/>
    <cellStyle name="60 % - Accent3 2" xfId="32" xr:uid="{64322868-D195-4A4B-AFA2-A1013891A47E}"/>
    <cellStyle name="60 % - Accent3 2 2" xfId="60" xr:uid="{F8849C82-2A24-4CE5-8965-132759AFFE22}"/>
    <cellStyle name="60 % - Accent4 2" xfId="36" xr:uid="{3C8DB8FD-9256-45FE-AFB8-F0BE519ADB38}"/>
    <cellStyle name="60 % - Accent4 2 2" xfId="63" xr:uid="{7C988B11-19A7-4A99-A2DE-FA25C747F086}"/>
    <cellStyle name="60 % - Accent5 2" xfId="40" xr:uid="{5B899845-54F6-4EFC-89A5-A192B7E58CEB}"/>
    <cellStyle name="60 % - Accent5 2 2" xfId="66" xr:uid="{7047A74F-A814-4859-A421-1879AA4C5552}"/>
    <cellStyle name="60 % - Accent6 2" xfId="44" xr:uid="{371DE05A-5F00-4DF8-8AFB-0DBF3DCEDB92}"/>
    <cellStyle name="60 % - Accent6 2 2" xfId="69" xr:uid="{8C5EB134-9A21-497D-B9F7-B4819FEC9372}"/>
    <cellStyle name="Accent1 2" xfId="21" xr:uid="{D54395A0-DBED-4E0A-A30C-44FC57345363}"/>
    <cellStyle name="Accent2 2" xfId="25" xr:uid="{4A59055B-A949-4BD3-BCCD-527C60BDBE0F}"/>
    <cellStyle name="Accent3 2" xfId="29" xr:uid="{08B735CA-A72B-4A77-9FBD-1AB653621739}"/>
    <cellStyle name="Accent4 2" xfId="33" xr:uid="{3EB4003D-A416-4AF0-B9A7-D4EC8C34735B}"/>
    <cellStyle name="Accent5 2" xfId="37" xr:uid="{C76B194E-7839-4884-8DB6-3132CBC83AD6}"/>
    <cellStyle name="Accent6 2" xfId="41" xr:uid="{0B44D2BF-AFAA-4B14-887C-BDC56329F081}"/>
    <cellStyle name="Avertissement 2" xfId="17" xr:uid="{AEB82BB6-48AA-44CD-A211-E20EDCE39EC3}"/>
    <cellStyle name="Calcul 2" xfId="14" xr:uid="{54E695DB-0BD1-4444-B54C-031058637E57}"/>
    <cellStyle name="Cellule liée 2" xfId="15" xr:uid="{3C744B09-0254-4E13-801A-59213925ED9E}"/>
    <cellStyle name="Entrée 2" xfId="12" xr:uid="{436D5F38-DC7C-4195-B31E-C7CF0A7F0AAE}"/>
    <cellStyle name="Insatisfaisant 2" xfId="10" xr:uid="{85507F4F-13A1-4E0C-8949-B412BEF885A3}"/>
    <cellStyle name="Lien hypertexte" xfId="49" builtinId="8"/>
    <cellStyle name="Milliers" xfId="1" builtinId="3"/>
    <cellStyle name="Milliers 2" xfId="47" xr:uid="{545B9590-5901-45B3-A1A9-54F6A2E7D438}"/>
    <cellStyle name="Milliers 2 2" xfId="72" xr:uid="{688BFAD0-F744-40BC-9C20-F3A3826851CA}"/>
    <cellStyle name="Monétaire" xfId="48" builtinId="4"/>
    <cellStyle name="Monétaire 2" xfId="45" xr:uid="{B57B120F-6C2B-4824-8221-1F988AAA253B}"/>
    <cellStyle name="Monétaire 2 2" xfId="70" xr:uid="{3A8BE717-5874-47A7-A26E-237365C5C693}"/>
    <cellStyle name="Monétaire 3" xfId="46" xr:uid="{CD6027FD-EA6C-49BF-AAC5-F398CF98108E}"/>
    <cellStyle name="Monétaire 3 2" xfId="71" xr:uid="{C62320B8-66C4-49BA-8554-AFA6E62D0E95}"/>
    <cellStyle name="Monétaire 4" xfId="73" xr:uid="{B9EBA7BF-F9A0-4A73-8CC7-320853D69731}"/>
    <cellStyle name="Neutre 2" xfId="11" xr:uid="{6CA68A09-FEEA-469E-945B-510DE022643A}"/>
    <cellStyle name="Normal" xfId="0" builtinId="0"/>
    <cellStyle name="Normal 2" xfId="4" xr:uid="{F05633E8-9007-4EFB-9A50-2F8A9CF4878C}"/>
    <cellStyle name="Normal 2 2" xfId="50" xr:uid="{42C3A51E-BA9B-48B7-9849-D62D7FD244A6}"/>
    <cellStyle name="Note 2" xfId="18" xr:uid="{B92CF086-3ED9-44CB-9A8F-782A471D98BD}"/>
    <cellStyle name="Note 2 2" xfId="51" xr:uid="{FC154012-D879-4CB6-958A-A317292AD608}"/>
    <cellStyle name="Pourcentage" xfId="2" builtinId="5"/>
    <cellStyle name="Satisfaisant 2" xfId="9" xr:uid="{F50D90B4-FA01-4797-BC3C-1F5F14031CED}"/>
    <cellStyle name="Sortie 2" xfId="13" xr:uid="{72E83C1B-1FBD-41ED-9780-D0C3C93EED19}"/>
    <cellStyle name="Texte explicatif 2" xfId="19" xr:uid="{0E500CD5-FEE2-4362-A51A-58DF8C597824}"/>
    <cellStyle name="Titre" xfId="3" builtinId="15" customBuiltin="1"/>
    <cellStyle name="Titre 1 2" xfId="5" xr:uid="{CD4D047F-3380-43C5-8DA0-A147D6D2AAAD}"/>
    <cellStyle name="Titre 2 2" xfId="6" xr:uid="{BD4D6C42-36ED-4802-A607-D619E2D2D155}"/>
    <cellStyle name="Titre 3 2" xfId="7" xr:uid="{431A1DE1-F648-4E8D-A5D6-6461958A153A}"/>
    <cellStyle name="Titre 4 2" xfId="8" xr:uid="{AF004626-B651-4D0B-BBA4-AA1A7202BFBB}"/>
    <cellStyle name="Total 2" xfId="20" xr:uid="{4E5F9274-067D-4E38-84EB-E4289DDD70BE}"/>
    <cellStyle name="Vérification 2" xfId="16" xr:uid="{4361F620-0E59-4F0C-9FA8-96C9BE168451}"/>
  </cellStyles>
  <dxfs count="10">
    <dxf>
      <font>
        <color rgb="FFC00000"/>
      </font>
      <fill>
        <patternFill>
          <fgColor theme="0"/>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9" tint="0.79998168889431442"/>
        </patternFill>
      </fill>
    </dxf>
    <dxf>
      <fill>
        <patternFill patternType="solid">
          <fgColor indexed="64"/>
          <bgColor theme="9" tint="0.79998168889431442"/>
        </patternFill>
      </fill>
    </dxf>
    <dxf>
      <font>
        <b/>
        <i val="0"/>
        <strike val="0"/>
        <condense val="0"/>
        <extend val="0"/>
        <outline val="0"/>
        <shadow val="0"/>
        <u val="none"/>
        <vertAlign val="baseline"/>
        <sz val="10"/>
        <color theme="1"/>
        <name val="Arial"/>
        <family val="2"/>
        <scheme val="none"/>
      </font>
      <fill>
        <patternFill patternType="solid">
          <fgColor indexed="64"/>
          <bgColor theme="9" tint="0.79998168889431442"/>
        </patternFill>
      </fill>
    </dxf>
  </dxfs>
  <tableStyles count="0" defaultTableStyle="TableStyleMedium2" defaultPivotStyle="PivotStyleLight16"/>
  <colors>
    <mruColors>
      <color rgb="FF0000FF"/>
      <color rgb="FF046A38"/>
      <color rgb="FF339966"/>
      <color rgb="FFFFCCFF"/>
      <color rgb="FF008000"/>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4</xdr:row>
      <xdr:rowOff>0</xdr:rowOff>
    </xdr:from>
    <xdr:to>
      <xdr:col>14</xdr:col>
      <xdr:colOff>304800</xdr:colOff>
      <xdr:row>5</xdr:row>
      <xdr:rowOff>142875</xdr:rowOff>
    </xdr:to>
    <xdr:sp macro="" textlink="">
      <xdr:nvSpPr>
        <xdr:cNvPr id="2049" name="AutoShape 1">
          <a:extLst>
            <a:ext uri="{FF2B5EF4-FFF2-40B4-BE49-F238E27FC236}">
              <a16:creationId xmlns:a16="http://schemas.microsoft.com/office/drawing/2014/main" id="{5CC3EEE1-9EF2-4A1D-9298-111BCC551103}"/>
            </a:ext>
          </a:extLst>
        </xdr:cNvPr>
        <xdr:cNvSpPr>
          <a:spLocks noChangeAspect="1" noChangeArrowheads="1"/>
        </xdr:cNvSpPr>
      </xdr:nvSpPr>
      <xdr:spPr bwMode="auto">
        <a:xfrm>
          <a:off x="11506200"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6</xdr:row>
      <xdr:rowOff>0</xdr:rowOff>
    </xdr:from>
    <xdr:to>
      <xdr:col>14</xdr:col>
      <xdr:colOff>304800</xdr:colOff>
      <xdr:row>7</xdr:row>
      <xdr:rowOff>142875</xdr:rowOff>
    </xdr:to>
    <xdr:sp macro="" textlink="">
      <xdr:nvSpPr>
        <xdr:cNvPr id="2050" name="AutoShape 2">
          <a:extLst>
            <a:ext uri="{FF2B5EF4-FFF2-40B4-BE49-F238E27FC236}">
              <a16:creationId xmlns:a16="http://schemas.microsoft.com/office/drawing/2014/main" id="{CB1B4DDC-4109-451E-9A4C-0E3B233CD0D9}"/>
            </a:ext>
          </a:extLst>
        </xdr:cNvPr>
        <xdr:cNvSpPr>
          <a:spLocks noChangeAspect="1" noChangeArrowheads="1"/>
        </xdr:cNvSpPr>
      </xdr:nvSpPr>
      <xdr:spPr bwMode="auto">
        <a:xfrm>
          <a:off x="11506200" y="124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8</xdr:row>
      <xdr:rowOff>0</xdr:rowOff>
    </xdr:from>
    <xdr:to>
      <xdr:col>14</xdr:col>
      <xdr:colOff>304800</xdr:colOff>
      <xdr:row>9</xdr:row>
      <xdr:rowOff>142875</xdr:rowOff>
    </xdr:to>
    <xdr:sp macro="" textlink="">
      <xdr:nvSpPr>
        <xdr:cNvPr id="2051" name="AutoShape 3">
          <a:extLst>
            <a:ext uri="{FF2B5EF4-FFF2-40B4-BE49-F238E27FC236}">
              <a16:creationId xmlns:a16="http://schemas.microsoft.com/office/drawing/2014/main" id="{D2D5BF7B-3B36-4030-9403-9B39B8AC669F}"/>
            </a:ext>
          </a:extLst>
        </xdr:cNvPr>
        <xdr:cNvSpPr>
          <a:spLocks noChangeAspect="1" noChangeArrowheads="1"/>
        </xdr:cNvSpPr>
      </xdr:nvSpPr>
      <xdr:spPr bwMode="auto">
        <a:xfrm>
          <a:off x="11506200" y="168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10</xdr:row>
      <xdr:rowOff>0</xdr:rowOff>
    </xdr:from>
    <xdr:to>
      <xdr:col>14</xdr:col>
      <xdr:colOff>304800</xdr:colOff>
      <xdr:row>11</xdr:row>
      <xdr:rowOff>142875</xdr:rowOff>
    </xdr:to>
    <xdr:sp macro="" textlink="">
      <xdr:nvSpPr>
        <xdr:cNvPr id="2052" name="AutoShape 4">
          <a:extLst>
            <a:ext uri="{FF2B5EF4-FFF2-40B4-BE49-F238E27FC236}">
              <a16:creationId xmlns:a16="http://schemas.microsoft.com/office/drawing/2014/main" id="{922C2540-2595-42A9-8BC1-1EF421641A26}"/>
            </a:ext>
          </a:extLst>
        </xdr:cNvPr>
        <xdr:cNvSpPr>
          <a:spLocks noChangeAspect="1" noChangeArrowheads="1"/>
        </xdr:cNvSpPr>
      </xdr:nvSpPr>
      <xdr:spPr bwMode="auto">
        <a:xfrm>
          <a:off x="11506200" y="2124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12</xdr:row>
      <xdr:rowOff>0</xdr:rowOff>
    </xdr:from>
    <xdr:to>
      <xdr:col>14</xdr:col>
      <xdr:colOff>304800</xdr:colOff>
      <xdr:row>13</xdr:row>
      <xdr:rowOff>142875</xdr:rowOff>
    </xdr:to>
    <xdr:sp macro="" textlink="">
      <xdr:nvSpPr>
        <xdr:cNvPr id="2053" name="AutoShape 5">
          <a:extLst>
            <a:ext uri="{FF2B5EF4-FFF2-40B4-BE49-F238E27FC236}">
              <a16:creationId xmlns:a16="http://schemas.microsoft.com/office/drawing/2014/main" id="{A96D7E5A-16BE-4C1B-A763-D0DE8702C665}"/>
            </a:ext>
          </a:extLst>
        </xdr:cNvPr>
        <xdr:cNvSpPr>
          <a:spLocks noChangeAspect="1" noChangeArrowheads="1"/>
        </xdr:cNvSpPr>
      </xdr:nvSpPr>
      <xdr:spPr bwMode="auto">
        <a:xfrm>
          <a:off x="1150620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485775</xdr:colOff>
      <xdr:row>0</xdr:row>
      <xdr:rowOff>0</xdr:rowOff>
    </xdr:from>
    <xdr:to>
      <xdr:col>11</xdr:col>
      <xdr:colOff>437394</xdr:colOff>
      <xdr:row>50</xdr:row>
      <xdr:rowOff>18036</xdr:rowOff>
    </xdr:to>
    <xdr:pic>
      <xdr:nvPicPr>
        <xdr:cNvPr id="3" name="Image 2">
          <a:extLst>
            <a:ext uri="{FF2B5EF4-FFF2-40B4-BE49-F238E27FC236}">
              <a16:creationId xmlns:a16="http://schemas.microsoft.com/office/drawing/2014/main" id="{BFE02907-EB57-7EB5-2C81-C96B247AB1A5}"/>
            </a:ext>
          </a:extLst>
        </xdr:cNvPr>
        <xdr:cNvPicPr>
          <a:picLocks noChangeAspect="1"/>
        </xdr:cNvPicPr>
      </xdr:nvPicPr>
      <xdr:blipFill>
        <a:blip xmlns:r="http://schemas.openxmlformats.org/officeDocument/2006/relationships" r:embed="rId1"/>
        <a:stretch>
          <a:fillRect/>
        </a:stretch>
      </xdr:blipFill>
      <xdr:spPr>
        <a:xfrm>
          <a:off x="4533900" y="0"/>
          <a:ext cx="6047619" cy="81142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329AC8E-FDB7-4F76-99CE-484E42BBD396}" name="Tableau154" displayName="Tableau154" ref="A1:B24" totalsRowShown="0" headerRowDxfId="9" dataDxfId="8">
  <autoFilter ref="A1:B24" xr:uid="{D329AC8E-FDB7-4F76-99CE-484E42BBD396}"/>
  <sortState xmlns:xlrd2="http://schemas.microsoft.com/office/spreadsheetml/2017/richdata2" ref="A2:B17">
    <sortCondition ref="B1:B24"/>
  </sortState>
  <tableColumns count="2">
    <tableColumn id="4" xr3:uid="{21E76181-F78E-468B-A82F-B60662F5181F}" name="Produit"/>
    <tableColumn id="11" xr3:uid="{4A888C52-4A8B-43A2-9A86-56C5AA01C19C}" name="MAJ_VAR" dataDxfId="7"/>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qdc.ca/fr-CA/a-propos/faire-affaire-avec-la-SQD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F3FC4-6368-4BB3-ACA6-4FA555C681B3}">
  <sheetPr>
    <tabColor rgb="FF046A38"/>
    <pageSetUpPr fitToPage="1"/>
  </sheetPr>
  <dimension ref="A1:R109"/>
  <sheetViews>
    <sheetView showGridLines="0" tabSelected="1" zoomScaleNormal="100" workbookViewId="0">
      <selection activeCell="I22" sqref="I22"/>
    </sheetView>
  </sheetViews>
  <sheetFormatPr baseColWidth="10" defaultColWidth="0" defaultRowHeight="12.75" customHeight="1" zeroHeight="1" x14ac:dyDescent="0.2"/>
  <cols>
    <col min="1" max="1" width="4.85546875" customWidth="1"/>
    <col min="2" max="2" width="3.7109375" customWidth="1"/>
    <col min="3" max="3" width="5" customWidth="1"/>
    <col min="4" max="4" width="27.42578125" customWidth="1"/>
    <col min="5" max="6" width="15.42578125" customWidth="1"/>
    <col min="7" max="7" width="17" customWidth="1"/>
    <col min="8" max="12" width="8.5703125" customWidth="1"/>
    <col min="13" max="13" width="11.7109375" customWidth="1"/>
    <col min="14" max="16384" width="11.42578125" hidden="1"/>
  </cols>
  <sheetData>
    <row r="1" spans="1:18" s="177" customFormat="1" ht="31.5" customHeight="1" x14ac:dyDescent="0.2">
      <c r="A1" s="176" t="s">
        <v>86</v>
      </c>
      <c r="B1" s="176"/>
      <c r="F1" s="178"/>
      <c r="G1" s="179"/>
      <c r="I1" s="180"/>
      <c r="J1" s="181"/>
      <c r="M1" s="181"/>
      <c r="N1" s="181"/>
      <c r="P1" s="179"/>
      <c r="Q1" s="179"/>
      <c r="R1" s="179"/>
    </row>
    <row r="2" spans="1:18" x14ac:dyDescent="0.2">
      <c r="A2" s="182" t="s">
        <v>85</v>
      </c>
      <c r="B2" s="140"/>
    </row>
    <row r="3" spans="1:18" ht="12" customHeight="1" x14ac:dyDescent="0.2"/>
    <row r="4" spans="1:18" x14ac:dyDescent="0.2">
      <c r="B4" t="s">
        <v>154</v>
      </c>
    </row>
    <row r="5" spans="1:18" ht="6" customHeight="1" x14ac:dyDescent="0.2"/>
    <row r="6" spans="1:18" x14ac:dyDescent="0.2">
      <c r="B6" t="s">
        <v>87</v>
      </c>
    </row>
    <row r="7" spans="1:18" x14ac:dyDescent="0.2">
      <c r="C7" s="138">
        <v>1</v>
      </c>
      <c r="D7" s="135" t="s">
        <v>88</v>
      </c>
      <c r="E7" t="s">
        <v>156</v>
      </c>
    </row>
    <row r="8" spans="1:18" x14ac:dyDescent="0.2">
      <c r="C8" s="138">
        <v>2</v>
      </c>
      <c r="D8" s="139" t="s">
        <v>89</v>
      </c>
      <c r="E8" t="s">
        <v>155</v>
      </c>
    </row>
    <row r="9" spans="1:18" x14ac:dyDescent="0.2"/>
    <row r="10" spans="1:18" x14ac:dyDescent="0.2">
      <c r="B10" s="169" t="s">
        <v>113</v>
      </c>
    </row>
    <row r="11" spans="1:18" x14ac:dyDescent="0.2"/>
    <row r="12" spans="1:18" ht="25.5" customHeight="1" x14ac:dyDescent="0.2">
      <c r="B12" s="197" t="s">
        <v>153</v>
      </c>
      <c r="C12" s="197"/>
      <c r="D12" s="197"/>
      <c r="E12" s="197"/>
      <c r="F12" s="197"/>
      <c r="G12" s="197"/>
      <c r="H12" s="197"/>
      <c r="I12" s="197"/>
      <c r="J12" s="197"/>
      <c r="K12" s="197"/>
      <c r="L12" s="197"/>
    </row>
    <row r="13" spans="1:18" x14ac:dyDescent="0.2"/>
    <row r="14" spans="1:18" ht="25.5" customHeight="1" x14ac:dyDescent="0.2">
      <c r="B14" s="197" t="s">
        <v>112</v>
      </c>
      <c r="C14" s="197"/>
      <c r="D14" s="197"/>
      <c r="E14" s="197"/>
      <c r="F14" s="197"/>
      <c r="G14" s="197"/>
      <c r="H14" s="197"/>
      <c r="I14" s="197"/>
      <c r="J14" s="197"/>
      <c r="K14" s="197"/>
      <c r="L14" s="197"/>
    </row>
    <row r="15" spans="1:18" ht="13.5" thickBot="1" x14ac:dyDescent="0.25"/>
    <row r="16" spans="1:18" ht="42.75" customHeight="1" thickBot="1" x14ac:dyDescent="0.25">
      <c r="D16" s="5"/>
      <c r="E16" s="195" t="s">
        <v>90</v>
      </c>
      <c r="F16" s="196"/>
      <c r="G16" s="141" t="s">
        <v>91</v>
      </c>
    </row>
    <row r="17" spans="4:11" ht="13.5" thickBot="1" x14ac:dyDescent="0.25">
      <c r="D17" s="142" t="s">
        <v>92</v>
      </c>
      <c r="E17" s="143" t="s">
        <v>93</v>
      </c>
      <c r="F17" s="144" t="s">
        <v>94</v>
      </c>
      <c r="G17" s="145" t="s">
        <v>95</v>
      </c>
    </row>
    <row r="18" spans="4:11" ht="13.5" thickBot="1" x14ac:dyDescent="0.25">
      <c r="D18" s="146"/>
      <c r="E18" s="147" t="s">
        <v>96</v>
      </c>
      <c r="F18" s="148" t="s">
        <v>97</v>
      </c>
      <c r="G18" s="146" t="s">
        <v>97</v>
      </c>
      <c r="K18" s="168"/>
    </row>
    <row r="19" spans="4:11" x14ac:dyDescent="0.2">
      <c r="D19" s="149" t="s">
        <v>98</v>
      </c>
      <c r="E19" s="150">
        <v>0.14899999999999999</v>
      </c>
      <c r="F19" s="151">
        <v>1.05</v>
      </c>
      <c r="G19" s="152">
        <v>1.85</v>
      </c>
    </row>
    <row r="20" spans="4:11" x14ac:dyDescent="0.2">
      <c r="D20" s="154" t="s">
        <v>99</v>
      </c>
      <c r="E20" s="155">
        <v>0.14899999999999999</v>
      </c>
      <c r="F20" s="156">
        <v>0.9</v>
      </c>
      <c r="G20" s="152">
        <v>1.25</v>
      </c>
    </row>
    <row r="21" spans="4:11" x14ac:dyDescent="0.2">
      <c r="D21" s="154" t="s">
        <v>100</v>
      </c>
      <c r="E21" s="157">
        <v>0.25</v>
      </c>
      <c r="F21" s="156">
        <v>0</v>
      </c>
      <c r="G21" s="152">
        <v>5.9</v>
      </c>
    </row>
    <row r="22" spans="4:11" x14ac:dyDescent="0.2">
      <c r="D22" s="154" t="s">
        <v>101</v>
      </c>
      <c r="E22" s="157">
        <v>0.25</v>
      </c>
      <c r="F22" s="156">
        <v>0</v>
      </c>
      <c r="G22" s="152">
        <v>4.3</v>
      </c>
    </row>
    <row r="23" spans="4:11" x14ac:dyDescent="0.2">
      <c r="D23" s="154" t="s">
        <v>102</v>
      </c>
      <c r="E23" s="157">
        <v>0.25</v>
      </c>
      <c r="F23" s="156">
        <v>0</v>
      </c>
      <c r="G23" s="152">
        <v>3.5</v>
      </c>
    </row>
    <row r="24" spans="4:11" x14ac:dyDescent="0.2">
      <c r="D24" s="154" t="s">
        <v>20</v>
      </c>
      <c r="E24" s="157">
        <v>0.25</v>
      </c>
      <c r="F24" s="156">
        <v>0</v>
      </c>
      <c r="G24" s="152">
        <v>0</v>
      </c>
    </row>
    <row r="25" spans="4:11" x14ac:dyDescent="0.2">
      <c r="D25" s="154" t="s">
        <v>103</v>
      </c>
      <c r="E25" s="158">
        <v>0.25</v>
      </c>
      <c r="F25" s="159">
        <v>0</v>
      </c>
      <c r="G25" s="152">
        <v>1.5</v>
      </c>
    </row>
    <row r="26" spans="4:11" x14ac:dyDescent="0.2">
      <c r="D26" s="154" t="s">
        <v>104</v>
      </c>
      <c r="E26" s="158">
        <v>0.25</v>
      </c>
      <c r="F26" s="159">
        <v>0</v>
      </c>
      <c r="G26" s="152">
        <v>0</v>
      </c>
    </row>
    <row r="27" spans="4:11" x14ac:dyDescent="0.2">
      <c r="D27" s="154" t="s">
        <v>105</v>
      </c>
      <c r="E27" s="157">
        <v>0.26</v>
      </c>
      <c r="F27" s="156">
        <v>0</v>
      </c>
      <c r="G27" s="152">
        <v>2.2000000000000002</v>
      </c>
    </row>
    <row r="28" spans="4:11" x14ac:dyDescent="0.2">
      <c r="D28" s="160" t="s">
        <v>106</v>
      </c>
      <c r="E28" s="158">
        <v>0.3</v>
      </c>
      <c r="F28" s="159">
        <v>0</v>
      </c>
      <c r="G28" s="152">
        <v>0</v>
      </c>
    </row>
    <row r="29" spans="4:11" x14ac:dyDescent="0.2">
      <c r="D29" s="160" t="s">
        <v>14</v>
      </c>
      <c r="E29" s="158">
        <v>0.3</v>
      </c>
      <c r="F29" s="159">
        <v>0</v>
      </c>
      <c r="G29" s="152">
        <v>0</v>
      </c>
    </row>
    <row r="30" spans="4:11" x14ac:dyDescent="0.2">
      <c r="D30" s="160" t="s">
        <v>107</v>
      </c>
      <c r="E30" s="158">
        <v>0.3</v>
      </c>
      <c r="F30" s="159">
        <v>0</v>
      </c>
      <c r="G30" s="152">
        <v>0</v>
      </c>
    </row>
    <row r="31" spans="4:11" x14ac:dyDescent="0.2">
      <c r="D31" s="160" t="s">
        <v>108</v>
      </c>
      <c r="E31" s="158">
        <v>0.3</v>
      </c>
      <c r="F31" s="159">
        <v>0</v>
      </c>
      <c r="G31" s="152">
        <v>0</v>
      </c>
    </row>
    <row r="32" spans="4:11" x14ac:dyDescent="0.2">
      <c r="D32" s="154" t="s">
        <v>18</v>
      </c>
      <c r="E32" s="158">
        <v>0.3</v>
      </c>
      <c r="F32" s="159">
        <v>0</v>
      </c>
      <c r="G32" s="152">
        <v>0</v>
      </c>
    </row>
    <row r="33" spans="1:18" x14ac:dyDescent="0.2">
      <c r="D33" s="160" t="s">
        <v>109</v>
      </c>
      <c r="E33" s="158">
        <v>0.3</v>
      </c>
      <c r="F33" s="159">
        <v>0</v>
      </c>
      <c r="G33" s="152">
        <v>0</v>
      </c>
    </row>
    <row r="34" spans="1:18" x14ac:dyDescent="0.2">
      <c r="D34" s="154" t="s">
        <v>110</v>
      </c>
      <c r="E34" s="158">
        <v>0.32</v>
      </c>
      <c r="F34" s="159">
        <v>0</v>
      </c>
      <c r="G34" s="152">
        <v>0</v>
      </c>
    </row>
    <row r="35" spans="1:18" ht="13.5" thickBot="1" x14ac:dyDescent="0.25">
      <c r="D35" s="161" t="s">
        <v>111</v>
      </c>
      <c r="E35" s="162">
        <v>0.33</v>
      </c>
      <c r="F35" s="163">
        <v>0</v>
      </c>
      <c r="G35" s="164">
        <v>0</v>
      </c>
    </row>
    <row r="36" spans="1:18" x14ac:dyDescent="0.2">
      <c r="D36" t="s">
        <v>171</v>
      </c>
      <c r="H36" s="153"/>
    </row>
    <row r="37" spans="1:18" x14ac:dyDescent="0.2">
      <c r="D37" s="165" t="s">
        <v>152</v>
      </c>
      <c r="E37" s="166"/>
      <c r="F37" s="166"/>
      <c r="G37" s="167"/>
      <c r="H37" s="167"/>
    </row>
    <row r="38" spans="1:18" x14ac:dyDescent="0.2"/>
    <row r="39" spans="1:18" x14ac:dyDescent="0.2">
      <c r="A39" t="s">
        <v>150</v>
      </c>
      <c r="E39" s="135" t="s">
        <v>0</v>
      </c>
    </row>
    <row r="40" spans="1:18" x14ac:dyDescent="0.2"/>
    <row r="41" spans="1:18" s="137" customFormat="1" x14ac:dyDescent="0.2"/>
    <row r="42" spans="1:18" s="15" customFormat="1" ht="31.5" customHeight="1" x14ac:dyDescent="0.2">
      <c r="A42" s="176" t="s">
        <v>151</v>
      </c>
      <c r="B42" s="176"/>
      <c r="C42" s="177"/>
      <c r="D42" s="177"/>
      <c r="E42" s="177"/>
      <c r="F42" s="178"/>
      <c r="G42" s="179"/>
      <c r="H42" s="177"/>
      <c r="I42" s="180"/>
      <c r="J42" s="181"/>
      <c r="K42" s="177"/>
      <c r="L42" s="177"/>
      <c r="M42" s="181"/>
      <c r="N42" s="19"/>
      <c r="P42" s="20"/>
      <c r="Q42" s="20"/>
      <c r="R42" s="20"/>
    </row>
    <row r="43" spans="1:18" x14ac:dyDescent="0.2"/>
    <row r="44" spans="1:18" x14ac:dyDescent="0.2">
      <c r="B44" t="s">
        <v>114</v>
      </c>
    </row>
    <row r="45" spans="1:18" x14ac:dyDescent="0.2"/>
    <row r="46" spans="1:18" x14ac:dyDescent="0.2">
      <c r="B46" t="s">
        <v>115</v>
      </c>
    </row>
    <row r="47" spans="1:18" x14ac:dyDescent="0.2">
      <c r="C47" s="138">
        <v>1</v>
      </c>
      <c r="D47" s="135" t="s">
        <v>88</v>
      </c>
      <c r="E47" t="s">
        <v>157</v>
      </c>
    </row>
    <row r="48" spans="1:18" x14ac:dyDescent="0.2">
      <c r="C48" s="138">
        <v>2</v>
      </c>
      <c r="D48" s="139" t="s">
        <v>89</v>
      </c>
      <c r="E48" t="s">
        <v>116</v>
      </c>
    </row>
    <row r="49" spans="2:12" x14ac:dyDescent="0.2"/>
    <row r="50" spans="2:12" x14ac:dyDescent="0.2">
      <c r="B50" s="169" t="s">
        <v>117</v>
      </c>
    </row>
    <row r="51" spans="2:12" x14ac:dyDescent="0.2"/>
    <row r="52" spans="2:12" ht="24" customHeight="1" x14ac:dyDescent="0.2">
      <c r="B52" s="197" t="s">
        <v>118</v>
      </c>
      <c r="C52" s="197"/>
      <c r="D52" s="197"/>
      <c r="E52" s="197"/>
      <c r="F52" s="197"/>
      <c r="G52" s="197"/>
      <c r="H52" s="197"/>
      <c r="I52" s="197"/>
      <c r="J52" s="197"/>
      <c r="K52" s="197"/>
      <c r="L52" s="197"/>
    </row>
    <row r="53" spans="2:12" x14ac:dyDescent="0.2"/>
    <row r="54" spans="2:12" x14ac:dyDescent="0.2">
      <c r="B54" s="197" t="s">
        <v>119</v>
      </c>
      <c r="C54" s="197"/>
      <c r="D54" s="197"/>
      <c r="E54" s="197"/>
      <c r="F54" s="197"/>
      <c r="G54" s="197"/>
      <c r="H54" s="197"/>
      <c r="I54" s="197"/>
      <c r="J54" s="197"/>
      <c r="K54" s="197"/>
      <c r="L54" s="197"/>
    </row>
    <row r="55" spans="2:12" ht="13.5" thickBot="1" x14ac:dyDescent="0.25"/>
    <row r="56" spans="2:12" ht="42.75" customHeight="1" thickBot="1" x14ac:dyDescent="0.25">
      <c r="D56" s="5"/>
      <c r="E56" s="195" t="s">
        <v>120</v>
      </c>
      <c r="F56" s="196"/>
      <c r="G56" s="141" t="s">
        <v>121</v>
      </c>
    </row>
    <row r="57" spans="2:12" ht="24.75" thickBot="1" x14ac:dyDescent="0.25">
      <c r="D57" s="142" t="s">
        <v>122</v>
      </c>
      <c r="E57" s="143" t="s">
        <v>123</v>
      </c>
      <c r="F57" s="144" t="s">
        <v>124</v>
      </c>
      <c r="G57" s="145" t="s">
        <v>125</v>
      </c>
    </row>
    <row r="58" spans="2:12" ht="13.5" thickBot="1" x14ac:dyDescent="0.25">
      <c r="D58" s="146"/>
      <c r="E58" s="147" t="s">
        <v>96</v>
      </c>
      <c r="F58" s="148" t="s">
        <v>97</v>
      </c>
      <c r="G58" s="146" t="s">
        <v>97</v>
      </c>
      <c r="K58" s="168"/>
    </row>
    <row r="59" spans="2:12" x14ac:dyDescent="0.2">
      <c r="D59" s="149" t="s">
        <v>126</v>
      </c>
      <c r="E59" s="150" t="s">
        <v>127</v>
      </c>
      <c r="F59" s="170" t="s">
        <v>128</v>
      </c>
      <c r="G59" s="171" t="s">
        <v>129</v>
      </c>
    </row>
    <row r="60" spans="2:12" x14ac:dyDescent="0.2">
      <c r="D60" s="154" t="s">
        <v>130</v>
      </c>
      <c r="E60" s="155" t="s">
        <v>127</v>
      </c>
      <c r="F60" s="172" t="s">
        <v>174</v>
      </c>
      <c r="G60" s="171" t="s">
        <v>173</v>
      </c>
    </row>
    <row r="61" spans="2:12" x14ac:dyDescent="0.2">
      <c r="D61" s="154" t="s">
        <v>132</v>
      </c>
      <c r="E61" s="157">
        <v>0.25</v>
      </c>
      <c r="F61" s="172">
        <v>0</v>
      </c>
      <c r="G61" s="171" t="s">
        <v>133</v>
      </c>
    </row>
    <row r="62" spans="2:12" x14ac:dyDescent="0.2">
      <c r="D62" s="154" t="s">
        <v>134</v>
      </c>
      <c r="E62" s="157">
        <v>0.25</v>
      </c>
      <c r="F62" s="172">
        <v>0</v>
      </c>
      <c r="G62" s="171" t="s">
        <v>135</v>
      </c>
    </row>
    <row r="63" spans="2:12" x14ac:dyDescent="0.2">
      <c r="D63" s="154" t="s">
        <v>136</v>
      </c>
      <c r="E63" s="157">
        <v>0.25</v>
      </c>
      <c r="F63" s="172">
        <v>0</v>
      </c>
      <c r="G63" s="171" t="s">
        <v>137</v>
      </c>
    </row>
    <row r="64" spans="2:12" x14ac:dyDescent="0.2">
      <c r="D64" s="154" t="s">
        <v>20</v>
      </c>
      <c r="E64" s="157">
        <v>0.25</v>
      </c>
      <c r="F64" s="172">
        <v>0</v>
      </c>
      <c r="G64" s="171">
        <v>0</v>
      </c>
    </row>
    <row r="65" spans="1:8" x14ac:dyDescent="0.2">
      <c r="D65" s="154" t="s">
        <v>138</v>
      </c>
      <c r="E65" s="158">
        <v>0.25</v>
      </c>
      <c r="F65" s="173">
        <v>0</v>
      </c>
      <c r="G65" s="171" t="s">
        <v>131</v>
      </c>
    </row>
    <row r="66" spans="1:8" x14ac:dyDescent="0.2">
      <c r="D66" s="154" t="s">
        <v>139</v>
      </c>
      <c r="E66" s="158">
        <v>0.25</v>
      </c>
      <c r="F66" s="173">
        <v>0</v>
      </c>
      <c r="G66" s="171">
        <v>0</v>
      </c>
    </row>
    <row r="67" spans="1:8" x14ac:dyDescent="0.2">
      <c r="D67" s="154" t="s">
        <v>140</v>
      </c>
      <c r="E67" s="157">
        <v>0.26</v>
      </c>
      <c r="F67" s="172">
        <v>0</v>
      </c>
      <c r="G67" s="171" t="s">
        <v>141</v>
      </c>
    </row>
    <row r="68" spans="1:8" x14ac:dyDescent="0.2">
      <c r="D68" s="160" t="s">
        <v>14</v>
      </c>
      <c r="E68" s="158">
        <v>0.3</v>
      </c>
      <c r="F68" s="173">
        <v>0</v>
      </c>
      <c r="G68" s="171">
        <v>0</v>
      </c>
    </row>
    <row r="69" spans="1:8" x14ac:dyDescent="0.2">
      <c r="D69" s="160" t="s">
        <v>142</v>
      </c>
      <c r="E69" s="158">
        <v>0.3</v>
      </c>
      <c r="F69" s="173">
        <v>0</v>
      </c>
      <c r="G69" s="171">
        <v>0</v>
      </c>
    </row>
    <row r="70" spans="1:8" x14ac:dyDescent="0.2">
      <c r="D70" s="160" t="s">
        <v>143</v>
      </c>
      <c r="E70" s="158">
        <v>0.3</v>
      </c>
      <c r="F70" s="173">
        <v>0</v>
      </c>
      <c r="G70" s="171">
        <v>0</v>
      </c>
    </row>
    <row r="71" spans="1:8" x14ac:dyDescent="0.2">
      <c r="D71" s="160" t="s">
        <v>144</v>
      </c>
      <c r="E71" s="158">
        <v>0.3</v>
      </c>
      <c r="F71" s="173">
        <v>0</v>
      </c>
      <c r="G71" s="171">
        <v>0</v>
      </c>
    </row>
    <row r="72" spans="1:8" x14ac:dyDescent="0.2">
      <c r="D72" s="160" t="s">
        <v>145</v>
      </c>
      <c r="E72" s="158">
        <v>0.3</v>
      </c>
      <c r="F72" s="173">
        <v>0</v>
      </c>
      <c r="G72" s="171">
        <v>0</v>
      </c>
    </row>
    <row r="73" spans="1:8" x14ac:dyDescent="0.2">
      <c r="D73" s="154" t="s">
        <v>18</v>
      </c>
      <c r="E73" s="158">
        <v>0.3</v>
      </c>
      <c r="F73" s="173">
        <v>0</v>
      </c>
      <c r="G73" s="171">
        <v>0</v>
      </c>
    </row>
    <row r="74" spans="1:8" x14ac:dyDescent="0.2">
      <c r="D74" s="154" t="s">
        <v>146</v>
      </c>
      <c r="E74" s="158">
        <v>0.32</v>
      </c>
      <c r="F74" s="173">
        <v>0</v>
      </c>
      <c r="G74" s="171">
        <v>0</v>
      </c>
    </row>
    <row r="75" spans="1:8" ht="13.5" thickBot="1" x14ac:dyDescent="0.25">
      <c r="D75" s="161" t="s">
        <v>147</v>
      </c>
      <c r="E75" s="162">
        <v>0.33</v>
      </c>
      <c r="F75" s="174">
        <v>0</v>
      </c>
      <c r="G75" s="175">
        <v>0</v>
      </c>
    </row>
    <row r="76" spans="1:8" x14ac:dyDescent="0.2">
      <c r="D76" s="194" t="s">
        <v>172</v>
      </c>
      <c r="H76" s="153"/>
    </row>
    <row r="77" spans="1:8" x14ac:dyDescent="0.2">
      <c r="D77" s="165" t="s">
        <v>148</v>
      </c>
      <c r="E77" s="166"/>
      <c r="F77" s="166"/>
      <c r="G77" s="167"/>
      <c r="H77" s="167"/>
    </row>
    <row r="78" spans="1:8" x14ac:dyDescent="0.2"/>
    <row r="79" spans="1:8" x14ac:dyDescent="0.2">
      <c r="A79" t="s">
        <v>149</v>
      </c>
      <c r="E79" s="136" t="s">
        <v>82</v>
      </c>
    </row>
    <row r="80" spans="1:8" x14ac:dyDescent="0.2"/>
    <row r="81" spans="12:13" x14ac:dyDescent="0.2">
      <c r="L81" s="188" t="s">
        <v>162</v>
      </c>
      <c r="M81" s="189">
        <v>45254</v>
      </c>
    </row>
    <row r="82" spans="12:13" hidden="1" x14ac:dyDescent="0.2"/>
    <row r="83" spans="12:13" hidden="1" x14ac:dyDescent="0.2"/>
    <row r="84" spans="12:13" hidden="1" x14ac:dyDescent="0.2"/>
    <row r="85" spans="12:13" hidden="1" x14ac:dyDescent="0.2"/>
    <row r="86" spans="12:13" hidden="1" x14ac:dyDescent="0.2"/>
    <row r="87" spans="12:13" hidden="1" x14ac:dyDescent="0.2"/>
    <row r="88" spans="12:13" hidden="1" x14ac:dyDescent="0.2"/>
    <row r="89" spans="12:13" hidden="1" x14ac:dyDescent="0.2"/>
    <row r="90" spans="12:13" hidden="1" x14ac:dyDescent="0.2"/>
    <row r="91" spans="12:13" hidden="1" x14ac:dyDescent="0.2"/>
    <row r="92" spans="12:13" hidden="1" x14ac:dyDescent="0.2"/>
    <row r="93" spans="12:13" hidden="1" x14ac:dyDescent="0.2"/>
    <row r="94" spans="12:13" hidden="1" x14ac:dyDescent="0.2"/>
    <row r="95" spans="12:13" hidden="1" x14ac:dyDescent="0.2"/>
    <row r="96" spans="12:13"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sheetData>
  <mergeCells count="6">
    <mergeCell ref="E56:F56"/>
    <mergeCell ref="B12:L12"/>
    <mergeCell ref="B14:L14"/>
    <mergeCell ref="E16:F16"/>
    <mergeCell ref="B52:L52"/>
    <mergeCell ref="B54:L54"/>
  </mergeCells>
  <hyperlinks>
    <hyperlink ref="D7" location="'Calculatrice - à partir du coût'!A1" display="Calculatrice - à partir du coût" xr:uid="{101E26DB-D0ED-4328-AD0D-92A5C1AD929B}"/>
    <hyperlink ref="D8" location="'Calculatrice - à partir du prix'!A1" display="'Calculatrice - à partir du prix'!A1" xr:uid="{B73439BA-D2FF-40BC-924D-9F0FB7FED676}"/>
    <hyperlink ref="D47" location="'Calculatrice - à partir du coût'!A1" display="Calculatrice - à partir du coût" xr:uid="{B2552512-6FED-4C80-AC73-13245D8848D7}"/>
    <hyperlink ref="D48" location="'Calculatrice - à partir du prix'!A1" display="'Calculatrice - à partir du prix'!A1" xr:uid="{86331E81-5EE2-4D5D-9449-61A4A5B411C4}"/>
    <hyperlink ref="A2" location="Introduction!A42" display="see english below" xr:uid="{E182132E-92FA-497B-B4DF-0A18DE4C9830}"/>
    <hyperlink ref="E39" r:id="rId1" xr:uid="{0AB5103F-4B2B-420C-B4B2-272FF8E80040}"/>
  </hyperlinks>
  <pageMargins left="0.7" right="0.7" top="0.75" bottom="0.75" header="0.3" footer="0.3"/>
  <pageSetup scale="6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E5C3-8E3E-469E-B40F-6DAD166C096B}">
  <dimension ref="A1:R1029"/>
  <sheetViews>
    <sheetView showGridLines="0" topLeftCell="A13" zoomScale="90" zoomScaleNormal="90" workbookViewId="0">
      <selection activeCell="E33" sqref="E33"/>
    </sheetView>
  </sheetViews>
  <sheetFormatPr baseColWidth="10" defaultColWidth="0" defaultRowHeight="12.75" outlineLevelRow="1" outlineLevelCol="1" x14ac:dyDescent="0.2"/>
  <cols>
    <col min="1" max="1" width="2.140625" customWidth="1"/>
    <col min="2" max="2" width="14.28515625" customWidth="1"/>
    <col min="3" max="3" width="17.85546875" customWidth="1"/>
    <col min="4" max="4" width="28.5703125" customWidth="1"/>
    <col min="5" max="5" width="17.85546875" style="6" customWidth="1"/>
    <col min="6" max="6" width="14.42578125" style="13" customWidth="1"/>
    <col min="7" max="7" width="12.140625" customWidth="1" outlineLevel="1"/>
    <col min="8" max="8" width="15.85546875" style="7" customWidth="1" outlineLevel="1"/>
    <col min="9" max="9" width="15.42578125" style="8" customWidth="1" outlineLevel="1"/>
    <col min="10" max="10" width="15.85546875" customWidth="1" outlineLevel="1"/>
    <col min="11" max="11" width="14.85546875" customWidth="1" outlineLevel="1"/>
    <col min="12" max="13" width="15.42578125" style="8" customWidth="1" outlineLevel="1"/>
    <col min="14" max="14" width="30.7109375" customWidth="1" outlineLevel="1"/>
    <col min="15" max="15" width="38.42578125" style="25" customWidth="1"/>
    <col min="16" max="16" width="15.42578125" style="11" customWidth="1"/>
    <col min="17" max="17" width="134.42578125" customWidth="1"/>
    <col min="18" max="18" width="0" hidden="1" customWidth="1"/>
    <col min="19" max="16384" width="11.42578125" hidden="1"/>
  </cols>
  <sheetData>
    <row r="1" spans="1:17" s="15" customFormat="1" ht="30" customHeight="1" x14ac:dyDescent="0.2">
      <c r="A1" s="89" t="s">
        <v>1</v>
      </c>
      <c r="E1" s="16"/>
      <c r="F1" s="17"/>
      <c r="H1" s="18"/>
      <c r="I1" s="19"/>
      <c r="L1" s="19"/>
      <c r="M1" s="19"/>
      <c r="O1" s="20"/>
      <c r="P1" s="20"/>
      <c r="Q1" s="20"/>
    </row>
    <row r="2" spans="1:17" s="39" customFormat="1" ht="7.5" customHeight="1" x14ac:dyDescent="0.2">
      <c r="B2" s="38"/>
      <c r="E2" s="42"/>
      <c r="F2" s="42"/>
      <c r="H2" s="40"/>
      <c r="L2" s="41"/>
      <c r="M2" s="41"/>
      <c r="O2" s="45"/>
      <c r="P2" s="45"/>
    </row>
    <row r="3" spans="1:17" s="39" customFormat="1" ht="15" customHeight="1" x14ac:dyDescent="0.2">
      <c r="A3" s="38" t="s">
        <v>2</v>
      </c>
      <c r="E3" s="42"/>
      <c r="F3" s="42"/>
      <c r="H3" s="40"/>
      <c r="L3" s="41"/>
      <c r="M3" s="41"/>
      <c r="O3" s="46"/>
      <c r="P3" s="46"/>
    </row>
    <row r="4" spans="1:17" s="39" customFormat="1" outlineLevel="1" x14ac:dyDescent="0.2">
      <c r="A4" s="58"/>
      <c r="B4" s="107" t="s">
        <v>37</v>
      </c>
      <c r="C4" s="105" t="s">
        <v>41</v>
      </c>
      <c r="E4" s="42"/>
      <c r="F4" s="42"/>
      <c r="H4" s="40"/>
      <c r="L4" s="41"/>
      <c r="M4" s="41"/>
      <c r="O4" s="46"/>
      <c r="P4" s="46"/>
    </row>
    <row r="5" spans="1:17" s="39" customFormat="1" outlineLevel="1" x14ac:dyDescent="0.2">
      <c r="A5" s="58"/>
      <c r="B5" s="108" t="s">
        <v>165</v>
      </c>
      <c r="C5" s="106" t="s">
        <v>158</v>
      </c>
      <c r="E5" s="42"/>
      <c r="F5" s="42"/>
      <c r="H5" s="40"/>
      <c r="L5" s="41"/>
      <c r="M5" s="41"/>
      <c r="O5" s="46"/>
      <c r="P5" s="46"/>
    </row>
    <row r="6" spans="1:17" s="39" customFormat="1" outlineLevel="1" x14ac:dyDescent="0.2">
      <c r="A6" s="58"/>
      <c r="B6" s="192" t="s">
        <v>166</v>
      </c>
      <c r="C6" s="190" t="s">
        <v>169</v>
      </c>
      <c r="E6" s="42"/>
      <c r="F6" s="42"/>
      <c r="H6" s="40"/>
      <c r="L6" s="41"/>
      <c r="M6" s="41"/>
      <c r="O6" s="46"/>
      <c r="P6" s="46"/>
    </row>
    <row r="7" spans="1:17" s="39" customFormat="1" outlineLevel="1" x14ac:dyDescent="0.2">
      <c r="A7" s="59"/>
      <c r="B7" s="109" t="s">
        <v>48</v>
      </c>
      <c r="C7" s="106" t="s">
        <v>50</v>
      </c>
      <c r="E7" s="42"/>
      <c r="F7" s="42"/>
      <c r="H7" s="40"/>
      <c r="L7" s="41"/>
      <c r="M7" s="41"/>
      <c r="O7" s="46"/>
      <c r="P7" s="46"/>
    </row>
    <row r="8" spans="1:17" s="39" customFormat="1" outlineLevel="1" x14ac:dyDescent="0.2">
      <c r="A8" s="60"/>
      <c r="B8" s="110" t="s">
        <v>47</v>
      </c>
      <c r="C8" s="106" t="s">
        <v>54</v>
      </c>
      <c r="E8" s="42"/>
      <c r="F8" s="42"/>
      <c r="H8" s="40"/>
      <c r="L8" s="41"/>
      <c r="M8" s="41"/>
      <c r="O8" s="46"/>
      <c r="P8" s="46"/>
    </row>
    <row r="9" spans="1:17" ht="7.5" customHeight="1" outlineLevel="1" x14ac:dyDescent="0.2">
      <c r="E9"/>
      <c r="F9"/>
      <c r="H9"/>
      <c r="I9"/>
      <c r="L9"/>
      <c r="M9"/>
      <c r="O9"/>
      <c r="P9"/>
    </row>
    <row r="10" spans="1:17" s="39" customFormat="1" outlineLevel="1" x14ac:dyDescent="0.2">
      <c r="B10" s="111" t="s">
        <v>3</v>
      </c>
      <c r="E10" s="42"/>
      <c r="F10" s="42"/>
      <c r="H10" s="40"/>
      <c r="L10" s="41"/>
      <c r="M10" s="41"/>
      <c r="O10" s="46"/>
      <c r="P10" s="46"/>
    </row>
    <row r="11" spans="1:17" s="39" customFormat="1" outlineLevel="1" x14ac:dyDescent="0.2">
      <c r="B11" s="112" t="s">
        <v>28</v>
      </c>
      <c r="D11" s="56"/>
      <c r="E11" s="42"/>
      <c r="F11" s="42"/>
      <c r="H11" s="40"/>
      <c r="L11" s="41"/>
      <c r="M11" s="41"/>
      <c r="O11" s="46"/>
      <c r="P11" s="46"/>
    </row>
    <row r="12" spans="1:17" ht="13.5" outlineLevel="1" thickBot="1" x14ac:dyDescent="0.25">
      <c r="A12" s="63"/>
      <c r="B12" s="112" t="s">
        <v>83</v>
      </c>
      <c r="D12" s="57"/>
      <c r="E12" s="43"/>
      <c r="F12" s="43"/>
      <c r="H12" s="47"/>
      <c r="I12" s="48"/>
      <c r="L12" s="48"/>
      <c r="M12" s="48"/>
      <c r="O12" s="49"/>
      <c r="P12" s="49"/>
    </row>
    <row r="13" spans="1:17" outlineLevel="1" x14ac:dyDescent="0.2">
      <c r="A13" s="63"/>
      <c r="B13" s="113" t="s">
        <v>49</v>
      </c>
      <c r="D13" s="57"/>
      <c r="E13" s="42"/>
      <c r="F13" s="42"/>
      <c r="H13" s="47"/>
      <c r="I13" s="48"/>
      <c r="L13" s="48"/>
      <c r="M13" s="48"/>
      <c r="O13" s="41"/>
      <c r="P13" s="41"/>
    </row>
    <row r="14" spans="1:17" x14ac:dyDescent="0.2">
      <c r="A14" s="63"/>
      <c r="C14" s="98"/>
      <c r="D14" s="57"/>
      <c r="E14" s="42"/>
      <c r="F14" s="42"/>
      <c r="H14" s="47"/>
      <c r="I14" s="48"/>
      <c r="L14" s="48"/>
      <c r="M14" s="48"/>
      <c r="O14" s="41"/>
      <c r="P14" s="41"/>
    </row>
    <row r="15" spans="1:17" s="39" customFormat="1" ht="15" customHeight="1" x14ac:dyDescent="0.2">
      <c r="A15" s="38" t="s">
        <v>4</v>
      </c>
      <c r="E15" s="42"/>
      <c r="F15" s="42"/>
      <c r="H15" s="40"/>
      <c r="L15" s="41"/>
      <c r="M15" s="41"/>
      <c r="O15" s="46"/>
      <c r="P15" s="46"/>
    </row>
    <row r="16" spans="1:17" s="39" customFormat="1" outlineLevel="1" x14ac:dyDescent="0.2">
      <c r="A16" s="58"/>
      <c r="B16" s="107" t="s">
        <v>31</v>
      </c>
      <c r="C16" s="105" t="s">
        <v>35</v>
      </c>
      <c r="E16" s="42"/>
      <c r="F16" s="42"/>
      <c r="H16" s="40"/>
      <c r="L16" s="41"/>
      <c r="M16" s="41"/>
      <c r="O16" s="46"/>
      <c r="P16" s="46"/>
    </row>
    <row r="17" spans="1:16" s="39" customFormat="1" outlineLevel="1" x14ac:dyDescent="0.2">
      <c r="A17" s="58"/>
      <c r="B17" s="108" t="s">
        <v>164</v>
      </c>
      <c r="C17" s="106" t="s">
        <v>161</v>
      </c>
      <c r="E17" s="42"/>
      <c r="F17" s="42"/>
      <c r="H17" s="40"/>
      <c r="L17" s="41"/>
      <c r="M17" s="41"/>
      <c r="O17" s="46"/>
      <c r="P17" s="46"/>
    </row>
    <row r="18" spans="1:16" s="39" customFormat="1" outlineLevel="1" x14ac:dyDescent="0.2">
      <c r="A18" s="58"/>
      <c r="B18" s="192" t="s">
        <v>163</v>
      </c>
      <c r="C18" s="190" t="s">
        <v>170</v>
      </c>
      <c r="E18" s="42"/>
      <c r="F18" s="42"/>
      <c r="H18" s="40"/>
      <c r="L18" s="41"/>
      <c r="M18" s="41"/>
      <c r="O18" s="46"/>
      <c r="P18" s="46"/>
    </row>
    <row r="19" spans="1:16" s="39" customFormat="1" outlineLevel="1" x14ac:dyDescent="0.2">
      <c r="A19" s="59"/>
      <c r="B19" s="109" t="s">
        <v>52</v>
      </c>
      <c r="C19" s="106" t="s">
        <v>84</v>
      </c>
      <c r="E19" s="42"/>
      <c r="F19" s="42"/>
      <c r="H19" s="40"/>
      <c r="L19" s="41"/>
      <c r="M19" s="41"/>
      <c r="O19" s="46"/>
      <c r="P19" s="46"/>
    </row>
    <row r="20" spans="1:16" s="39" customFormat="1" outlineLevel="1" x14ac:dyDescent="0.2">
      <c r="A20" s="60"/>
      <c r="B20" s="110" t="s">
        <v>51</v>
      </c>
      <c r="C20" s="106" t="s">
        <v>53</v>
      </c>
      <c r="E20" s="42"/>
      <c r="F20" s="42"/>
      <c r="H20" s="40"/>
      <c r="L20" s="41"/>
      <c r="M20" s="41"/>
      <c r="O20" s="46"/>
      <c r="P20" s="46"/>
    </row>
    <row r="21" spans="1:16" s="39" customFormat="1" ht="7.5" customHeight="1" outlineLevel="1" x14ac:dyDescent="0.2">
      <c r="B21" s="42"/>
      <c r="E21" s="42"/>
      <c r="F21" s="42"/>
      <c r="H21" s="40"/>
      <c r="L21" s="41"/>
      <c r="M21" s="41"/>
      <c r="O21" s="46"/>
      <c r="P21" s="46"/>
    </row>
    <row r="22" spans="1:16" ht="13.5" outlineLevel="1" thickBot="1" x14ac:dyDescent="0.25">
      <c r="B22" s="114" t="s">
        <v>57</v>
      </c>
      <c r="D22" s="57"/>
      <c r="E22" s="43"/>
      <c r="F22" s="43"/>
      <c r="H22" s="47"/>
      <c r="I22" s="48"/>
      <c r="L22" s="48"/>
      <c r="M22" s="48"/>
      <c r="O22" s="49"/>
      <c r="P22" s="49"/>
    </row>
    <row r="23" spans="1:16" s="39" customFormat="1" outlineLevel="1" x14ac:dyDescent="0.2">
      <c r="B23" s="112" t="s">
        <v>30</v>
      </c>
      <c r="D23" s="56"/>
      <c r="E23" s="42"/>
      <c r="F23" s="42"/>
      <c r="H23" s="40"/>
      <c r="L23" s="41"/>
      <c r="M23" s="41"/>
      <c r="O23" s="46"/>
      <c r="P23" s="46"/>
    </row>
    <row r="24" spans="1:16" ht="16.5" customHeight="1" outlineLevel="1" thickBot="1" x14ac:dyDescent="0.25">
      <c r="A24" s="63"/>
      <c r="B24" s="112" t="s">
        <v>29</v>
      </c>
      <c r="D24" s="57"/>
      <c r="E24" s="43"/>
      <c r="F24" s="43"/>
      <c r="H24" s="47"/>
      <c r="I24" s="48"/>
      <c r="L24" s="48"/>
      <c r="M24" s="48"/>
      <c r="O24" s="49"/>
      <c r="P24" s="49"/>
    </row>
    <row r="25" spans="1:16" s="187" customFormat="1" ht="17.25" customHeight="1" outlineLevel="1" thickBot="1" x14ac:dyDescent="0.25">
      <c r="A25" s="185"/>
      <c r="B25" s="183" t="s">
        <v>80</v>
      </c>
      <c r="C25" s="184"/>
      <c r="D25" s="184"/>
      <c r="E25" s="184"/>
      <c r="F25" s="184"/>
      <c r="G25" s="184"/>
      <c r="H25" s="184"/>
      <c r="I25" s="184"/>
      <c r="J25" s="184"/>
      <c r="K25" s="184"/>
      <c r="L25" s="184"/>
      <c r="M25" s="184"/>
      <c r="N25" s="184"/>
      <c r="O25" s="186"/>
      <c r="P25" s="186"/>
    </row>
    <row r="26" spans="1:16" ht="13.5" thickBot="1" x14ac:dyDescent="0.25">
      <c r="A26" s="63"/>
      <c r="C26" s="90"/>
      <c r="D26" s="57"/>
      <c r="E26" s="43"/>
      <c r="F26" s="43"/>
      <c r="H26" s="47"/>
      <c r="I26" s="48"/>
      <c r="L26" s="48"/>
      <c r="M26" s="48"/>
      <c r="O26" s="49"/>
      <c r="P26" s="49"/>
    </row>
    <row r="27" spans="1:16" ht="26.25" customHeight="1" thickBot="1" x14ac:dyDescent="0.25">
      <c r="B27" s="41"/>
      <c r="C27" s="57"/>
      <c r="D27" s="57"/>
      <c r="E27" s="43"/>
      <c r="F27" s="43"/>
      <c r="G27" s="198" t="s">
        <v>5</v>
      </c>
      <c r="H27" s="199"/>
      <c r="I27" s="199"/>
      <c r="J27" s="199"/>
      <c r="K27" s="199"/>
      <c r="L27" s="199"/>
      <c r="M27" s="199"/>
      <c r="N27" s="200"/>
      <c r="O27" s="49"/>
      <c r="P27" s="49"/>
    </row>
    <row r="28" spans="1:16" s="14" customFormat="1" ht="15" customHeight="1" thickBot="1" x14ac:dyDescent="0.25">
      <c r="B28" s="43"/>
      <c r="C28" s="44"/>
      <c r="D28" s="44"/>
      <c r="E28" s="26"/>
      <c r="F28" s="26"/>
      <c r="G28" s="201" t="s">
        <v>75</v>
      </c>
      <c r="H28" s="202"/>
      <c r="I28" s="202"/>
      <c r="J28" s="203"/>
      <c r="K28" s="201" t="s">
        <v>76</v>
      </c>
      <c r="L28" s="202"/>
      <c r="M28" s="203"/>
      <c r="N28" s="92"/>
      <c r="O28" s="27" t="s">
        <v>69</v>
      </c>
      <c r="P28" s="27"/>
    </row>
    <row r="29" spans="1:16" s="9" customFormat="1" ht="45" customHeight="1" thickBot="1" x14ac:dyDescent="0.25">
      <c r="B29" s="22" t="s">
        <v>6</v>
      </c>
      <c r="C29" s="22" t="s">
        <v>7</v>
      </c>
      <c r="D29" s="22" t="s">
        <v>67</v>
      </c>
      <c r="E29" s="22" t="s">
        <v>167</v>
      </c>
      <c r="F29" s="23" t="s">
        <v>71</v>
      </c>
      <c r="G29" s="73" t="s">
        <v>63</v>
      </c>
      <c r="H29" s="69" t="s">
        <v>72</v>
      </c>
      <c r="I29" s="70" t="s">
        <v>73</v>
      </c>
      <c r="J29" s="74" t="s">
        <v>74</v>
      </c>
      <c r="K29" s="73" t="s">
        <v>60</v>
      </c>
      <c r="L29" s="70" t="s">
        <v>73</v>
      </c>
      <c r="M29" s="74" t="s">
        <v>74</v>
      </c>
      <c r="N29" s="93" t="s">
        <v>77</v>
      </c>
      <c r="O29" s="61" t="s">
        <v>78</v>
      </c>
      <c r="P29" s="62" t="s">
        <v>64</v>
      </c>
    </row>
    <row r="30" spans="1:16" s="55" customFormat="1" ht="13.5" customHeight="1" x14ac:dyDescent="0.2">
      <c r="B30" s="50">
        <v>1</v>
      </c>
      <c r="C30" s="50">
        <v>2</v>
      </c>
      <c r="D30" s="50">
        <v>3</v>
      </c>
      <c r="E30" s="50">
        <v>4</v>
      </c>
      <c r="F30" s="51">
        <v>5</v>
      </c>
      <c r="G30" s="75">
        <v>6</v>
      </c>
      <c r="H30" s="52">
        <v>7</v>
      </c>
      <c r="I30" s="54">
        <v>8</v>
      </c>
      <c r="J30" s="76">
        <v>9</v>
      </c>
      <c r="K30" s="75">
        <v>10</v>
      </c>
      <c r="L30" s="54">
        <v>11</v>
      </c>
      <c r="M30" s="76">
        <v>12</v>
      </c>
      <c r="N30" s="94">
        <v>13</v>
      </c>
      <c r="O30" s="53">
        <v>14</v>
      </c>
      <c r="P30" s="53">
        <v>15</v>
      </c>
    </row>
    <row r="31" spans="1:16" s="1" customFormat="1" x14ac:dyDescent="0.2">
      <c r="B31" s="33">
        <v>111111111</v>
      </c>
      <c r="C31" s="32" t="s">
        <v>8</v>
      </c>
      <c r="D31" s="104" t="s">
        <v>9</v>
      </c>
      <c r="E31" s="191">
        <v>15</v>
      </c>
      <c r="F31" s="193">
        <v>54.85</v>
      </c>
      <c r="G31" s="77">
        <f>(IF(AND(D31="Fleurs séchées/Dried cannabis",(E31&lt;28)),1.05,0)+IF(AND(D31="Fleurs séchées/Dried cannabis",(E31=28)),0.9,0))*$E31</f>
        <v>15.75</v>
      </c>
      <c r="H31" s="34">
        <f>IFERROR(VLOOKUP($D31,PGP!$A:$B,2,FALSE),0)</f>
        <v>0.17499999999999999</v>
      </c>
      <c r="I31" s="35">
        <f t="shared" ref="I31" si="0">IFERROR((F31*(1+H31))+G31,0)</f>
        <v>80.198750000000004</v>
      </c>
      <c r="J31" s="78">
        <f>IFERROR(ROUNDUP(I31*1.14975,1),0)</f>
        <v>92.3</v>
      </c>
      <c r="K31" s="86">
        <f>(IF(AND(D31="Fleurs séchées/Dried cannabis",(E31&lt;28)),1.85,0)+IF(AND(D31="Fleurs séchées/Dried cannabis",(E31=28)),1.25,0)+IF(D31="Préroulés/Pre-rolled",2.2,0)+IF(D31="Moulu/Ground",1.5,0)+IF(AND(D31="Haschich/Hash",(E31&gt;=3)),3.5,0)+IF(AND(D31="Haschich/Hash",AND(E31&gt;=2,E31&lt;3)),4.3,0)+IF(AND(D31="Haschich/Hash",AND(E31&gt;=0,E31&lt;2)),5.9,0))*E31</f>
        <v>27.75</v>
      </c>
      <c r="L31" s="35">
        <f t="shared" ref="L31" si="1">K31+F31</f>
        <v>82.6</v>
      </c>
      <c r="M31" s="78">
        <f t="shared" ref="M31" si="2">IFERROR(ROUNDUP(L31*1.14975,1),0)</f>
        <v>95</v>
      </c>
      <c r="N31" s="95" t="str">
        <f t="shared" ref="N31:N94" si="3">IF(ISBLANK(F31),"",IF(E31&lt;=0,"",IF(O31=J31,"Calcul de base/ Standard","Marge protégée/ Protected margin")))</f>
        <v>Marge protégée/ Protected margin</v>
      </c>
      <c r="O31" s="85">
        <f t="shared" ref="O31:O94" si="4">IF(ISBLANK(F31),"",IF(E31&gt;0,MAX(J31,M31),"Remplir colonne D/ Complete column D"))</f>
        <v>95</v>
      </c>
      <c r="P31" s="21">
        <f t="shared" ref="P31:P94" si="5">IFERROR((O31/E31),0)</f>
        <v>6.333333333333333</v>
      </c>
    </row>
    <row r="32" spans="1:16" s="1" customFormat="1" ht="13.5" customHeight="1" x14ac:dyDescent="0.2">
      <c r="B32" s="32">
        <v>222222222</v>
      </c>
      <c r="C32" s="32" t="s">
        <v>8</v>
      </c>
      <c r="D32" s="104" t="s">
        <v>9</v>
      </c>
      <c r="E32" s="191">
        <v>15</v>
      </c>
      <c r="F32" s="193">
        <v>97.600000000000009</v>
      </c>
      <c r="G32" s="79">
        <f t="shared" ref="G32:G95" si="6">(IF(AND(D32="Fleurs séchées/Dried cannabis",(E32&lt;28)),1.05,0)+IF(AND(D32="Fleurs séchées/Dried cannabis",(E32=28)),0.9,0))*$E32</f>
        <v>15.75</v>
      </c>
      <c r="H32" s="36">
        <f>IFERROR(VLOOKUP($D32,PGP!$A:$B,2,FALSE),0)</f>
        <v>0.17499999999999999</v>
      </c>
      <c r="I32" s="37">
        <f t="shared" ref="I32:I95" si="7">IFERROR((F32*(1+H32))+G32,0)</f>
        <v>130.43</v>
      </c>
      <c r="J32" s="80">
        <f t="shared" ref="J32:J95" si="8">IFERROR(ROUNDUP(I32*1.14975,1),0)</f>
        <v>150</v>
      </c>
      <c r="K32" s="28">
        <f t="shared" ref="K32:K95" si="9">(IF(AND(D32="Fleurs séchées/Dried cannabis",(E32&lt;28)),1.85,0)+IF(AND(D32="Fleurs séchées/Dried cannabis",(E32=28)),1.25,0)+IF(D32="Préroulés/Pre-rolled",2.2,0)+IF(D32="Moulu/Ground",1.5,0)+IF(AND(D32="Haschich/Hash",(E32&gt;=3)),3.5,0)+IF(AND(D32="Haschich/Hash",AND(E32&gt;=2,E32&lt;3)),4.3,0)+IF(AND(D32="Haschich/Hash",AND(E32&gt;=0,E32&lt;2)),5.9,0))*E32</f>
        <v>27.75</v>
      </c>
      <c r="L32" s="37">
        <f t="shared" ref="L32:L95" si="10">K32+F32</f>
        <v>125.35000000000001</v>
      </c>
      <c r="M32" s="80">
        <f t="shared" ref="M32:M95" si="11">IFERROR(ROUNDUP(L32*1.14975,1),0)</f>
        <v>144.19999999999999</v>
      </c>
      <c r="N32" s="96" t="str">
        <f t="shared" si="3"/>
        <v>Calcul de base/ Standard</v>
      </c>
      <c r="O32" s="85">
        <f>IF(ISBLANK(F32),"",IF(E32&gt;0,MAX(J32,M32),"Remplir colonne D/ Complete column D"))</f>
        <v>150</v>
      </c>
      <c r="P32" s="12">
        <f t="shared" si="5"/>
        <v>10</v>
      </c>
    </row>
    <row r="33" spans="2:16" s="1" customFormat="1" ht="13.5" customHeight="1" x14ac:dyDescent="0.2">
      <c r="B33" s="32"/>
      <c r="C33" s="32"/>
      <c r="D33" s="104"/>
      <c r="E33" s="191"/>
      <c r="F33" s="72"/>
      <c r="G33" s="79">
        <f t="shared" si="6"/>
        <v>0</v>
      </c>
      <c r="H33" s="36">
        <f>IFERROR(VLOOKUP($D33,PGP!$A:$B,2,FALSE),0)</f>
        <v>0</v>
      </c>
      <c r="I33" s="37">
        <f t="shared" si="7"/>
        <v>0</v>
      </c>
      <c r="J33" s="80">
        <f t="shared" si="8"/>
        <v>0</v>
      </c>
      <c r="K33" s="28">
        <f t="shared" si="9"/>
        <v>0</v>
      </c>
      <c r="L33" s="37">
        <f t="shared" si="10"/>
        <v>0</v>
      </c>
      <c r="M33" s="80">
        <f t="shared" si="11"/>
        <v>0</v>
      </c>
      <c r="N33" s="96" t="str">
        <f t="shared" si="3"/>
        <v/>
      </c>
      <c r="O33" s="85" t="str">
        <f t="shared" si="4"/>
        <v/>
      </c>
      <c r="P33" s="12">
        <f t="shared" si="5"/>
        <v>0</v>
      </c>
    </row>
    <row r="34" spans="2:16" s="1" customFormat="1" ht="13.5" customHeight="1" x14ac:dyDescent="0.2">
      <c r="B34" s="32"/>
      <c r="C34" s="32"/>
      <c r="D34" s="104"/>
      <c r="E34" s="191"/>
      <c r="F34" s="72"/>
      <c r="G34" s="79">
        <f t="shared" si="6"/>
        <v>0</v>
      </c>
      <c r="H34" s="36">
        <f>IFERROR(VLOOKUP($D34,PGP!$A:$B,2,FALSE),0)</f>
        <v>0</v>
      </c>
      <c r="I34" s="37">
        <f t="shared" si="7"/>
        <v>0</v>
      </c>
      <c r="J34" s="80">
        <f t="shared" si="8"/>
        <v>0</v>
      </c>
      <c r="K34" s="28">
        <f t="shared" si="9"/>
        <v>0</v>
      </c>
      <c r="L34" s="37">
        <f t="shared" si="10"/>
        <v>0</v>
      </c>
      <c r="M34" s="80">
        <f t="shared" si="11"/>
        <v>0</v>
      </c>
      <c r="N34" s="96" t="str">
        <f t="shared" si="3"/>
        <v/>
      </c>
      <c r="O34" s="85" t="str">
        <f t="shared" si="4"/>
        <v/>
      </c>
      <c r="P34" s="12">
        <f t="shared" si="5"/>
        <v>0</v>
      </c>
    </row>
    <row r="35" spans="2:16" s="1" customFormat="1" ht="13.5" customHeight="1" x14ac:dyDescent="0.2">
      <c r="B35" s="32"/>
      <c r="C35" s="32"/>
      <c r="D35" s="104"/>
      <c r="E35" s="191"/>
      <c r="F35" s="72"/>
      <c r="G35" s="79">
        <f t="shared" si="6"/>
        <v>0</v>
      </c>
      <c r="H35" s="36">
        <f>IFERROR(VLOOKUP($D35,PGP!$A:$B,2,FALSE),0)</f>
        <v>0</v>
      </c>
      <c r="I35" s="37">
        <f t="shared" si="7"/>
        <v>0</v>
      </c>
      <c r="J35" s="80">
        <f t="shared" si="8"/>
        <v>0</v>
      </c>
      <c r="K35" s="28">
        <f t="shared" si="9"/>
        <v>0</v>
      </c>
      <c r="L35" s="37">
        <f t="shared" si="10"/>
        <v>0</v>
      </c>
      <c r="M35" s="80">
        <f t="shared" si="11"/>
        <v>0</v>
      </c>
      <c r="N35" s="96" t="str">
        <f t="shared" si="3"/>
        <v/>
      </c>
      <c r="O35" s="85" t="str">
        <f t="shared" si="4"/>
        <v/>
      </c>
      <c r="P35" s="12">
        <f t="shared" si="5"/>
        <v>0</v>
      </c>
    </row>
    <row r="36" spans="2:16" s="1" customFormat="1" ht="13.5" customHeight="1" x14ac:dyDescent="0.2">
      <c r="B36" s="32"/>
      <c r="C36" s="32"/>
      <c r="D36" s="104"/>
      <c r="E36" s="191"/>
      <c r="F36" s="72"/>
      <c r="G36" s="79">
        <f t="shared" si="6"/>
        <v>0</v>
      </c>
      <c r="H36" s="36">
        <f>IFERROR(VLOOKUP($D36,PGP!$A:$B,2,FALSE),0)</f>
        <v>0</v>
      </c>
      <c r="I36" s="37">
        <f t="shared" si="7"/>
        <v>0</v>
      </c>
      <c r="J36" s="80">
        <f t="shared" si="8"/>
        <v>0</v>
      </c>
      <c r="K36" s="28">
        <f t="shared" si="9"/>
        <v>0</v>
      </c>
      <c r="L36" s="37">
        <f t="shared" si="10"/>
        <v>0</v>
      </c>
      <c r="M36" s="80">
        <f t="shared" si="11"/>
        <v>0</v>
      </c>
      <c r="N36" s="96" t="str">
        <f t="shared" si="3"/>
        <v/>
      </c>
      <c r="O36" s="85" t="str">
        <f t="shared" si="4"/>
        <v/>
      </c>
      <c r="P36" s="12">
        <f t="shared" si="5"/>
        <v>0</v>
      </c>
    </row>
    <row r="37" spans="2:16" s="1" customFormat="1" ht="13.5" customHeight="1" x14ac:dyDescent="0.2">
      <c r="B37" s="32"/>
      <c r="C37" s="32"/>
      <c r="D37" s="104"/>
      <c r="E37" s="191"/>
      <c r="F37" s="72"/>
      <c r="G37" s="79">
        <f t="shared" si="6"/>
        <v>0</v>
      </c>
      <c r="H37" s="36">
        <f>IFERROR(VLOOKUP($D37,PGP!$A:$B,2,FALSE),0)</f>
        <v>0</v>
      </c>
      <c r="I37" s="37">
        <f t="shared" si="7"/>
        <v>0</v>
      </c>
      <c r="J37" s="80">
        <f t="shared" si="8"/>
        <v>0</v>
      </c>
      <c r="K37" s="28">
        <f t="shared" si="9"/>
        <v>0</v>
      </c>
      <c r="L37" s="37">
        <f t="shared" si="10"/>
        <v>0</v>
      </c>
      <c r="M37" s="80">
        <f t="shared" si="11"/>
        <v>0</v>
      </c>
      <c r="N37" s="96" t="str">
        <f t="shared" si="3"/>
        <v/>
      </c>
      <c r="O37" s="85" t="str">
        <f t="shared" si="4"/>
        <v/>
      </c>
      <c r="P37" s="12">
        <f t="shared" si="5"/>
        <v>0</v>
      </c>
    </row>
    <row r="38" spans="2:16" s="1" customFormat="1" ht="13.5" customHeight="1" x14ac:dyDescent="0.2">
      <c r="B38" s="32"/>
      <c r="C38" s="32"/>
      <c r="D38" s="104"/>
      <c r="E38" s="191"/>
      <c r="F38" s="72"/>
      <c r="G38" s="79">
        <f t="shared" si="6"/>
        <v>0</v>
      </c>
      <c r="H38" s="36">
        <f>IFERROR(VLOOKUP($D38,PGP!$A:$B,2,FALSE),0)</f>
        <v>0</v>
      </c>
      <c r="I38" s="37">
        <f t="shared" si="7"/>
        <v>0</v>
      </c>
      <c r="J38" s="80">
        <f t="shared" si="8"/>
        <v>0</v>
      </c>
      <c r="K38" s="28">
        <f t="shared" si="9"/>
        <v>0</v>
      </c>
      <c r="L38" s="37">
        <f t="shared" si="10"/>
        <v>0</v>
      </c>
      <c r="M38" s="80">
        <f t="shared" si="11"/>
        <v>0</v>
      </c>
      <c r="N38" s="96" t="str">
        <f t="shared" si="3"/>
        <v/>
      </c>
      <c r="O38" s="85" t="str">
        <f t="shared" si="4"/>
        <v/>
      </c>
      <c r="P38" s="12">
        <f t="shared" si="5"/>
        <v>0</v>
      </c>
    </row>
    <row r="39" spans="2:16" s="1" customFormat="1" ht="13.5" customHeight="1" x14ac:dyDescent="0.2">
      <c r="B39" s="32"/>
      <c r="C39" s="32"/>
      <c r="D39" s="104"/>
      <c r="E39" s="191"/>
      <c r="F39" s="72"/>
      <c r="G39" s="79">
        <f t="shared" si="6"/>
        <v>0</v>
      </c>
      <c r="H39" s="36">
        <f>IFERROR(VLOOKUP($D39,PGP!$A:$B,2,FALSE),0)</f>
        <v>0</v>
      </c>
      <c r="I39" s="37">
        <f t="shared" si="7"/>
        <v>0</v>
      </c>
      <c r="J39" s="80">
        <f t="shared" si="8"/>
        <v>0</v>
      </c>
      <c r="K39" s="28">
        <f t="shared" si="9"/>
        <v>0</v>
      </c>
      <c r="L39" s="37">
        <f t="shared" si="10"/>
        <v>0</v>
      </c>
      <c r="M39" s="80">
        <f t="shared" si="11"/>
        <v>0</v>
      </c>
      <c r="N39" s="96" t="str">
        <f t="shared" si="3"/>
        <v/>
      </c>
      <c r="O39" s="85" t="str">
        <f t="shared" si="4"/>
        <v/>
      </c>
      <c r="P39" s="12">
        <f t="shared" si="5"/>
        <v>0</v>
      </c>
    </row>
    <row r="40" spans="2:16" s="1" customFormat="1" ht="13.5" customHeight="1" x14ac:dyDescent="0.2">
      <c r="B40" s="32"/>
      <c r="C40" s="32"/>
      <c r="D40" s="104"/>
      <c r="E40" s="191"/>
      <c r="F40" s="72"/>
      <c r="G40" s="79">
        <f t="shared" si="6"/>
        <v>0</v>
      </c>
      <c r="H40" s="36">
        <f>IFERROR(VLOOKUP($D40,PGP!$A:$B,2,FALSE),0)</f>
        <v>0</v>
      </c>
      <c r="I40" s="37">
        <f t="shared" si="7"/>
        <v>0</v>
      </c>
      <c r="J40" s="80">
        <f t="shared" si="8"/>
        <v>0</v>
      </c>
      <c r="K40" s="28">
        <f t="shared" si="9"/>
        <v>0</v>
      </c>
      <c r="L40" s="37">
        <f t="shared" si="10"/>
        <v>0</v>
      </c>
      <c r="M40" s="80">
        <f t="shared" si="11"/>
        <v>0</v>
      </c>
      <c r="N40" s="96" t="str">
        <f t="shared" si="3"/>
        <v/>
      </c>
      <c r="O40" s="85" t="str">
        <f t="shared" si="4"/>
        <v/>
      </c>
      <c r="P40" s="12">
        <f t="shared" si="5"/>
        <v>0</v>
      </c>
    </row>
    <row r="41" spans="2:16" s="1" customFormat="1" ht="13.5" customHeight="1" x14ac:dyDescent="0.2">
      <c r="B41" s="32"/>
      <c r="C41" s="32"/>
      <c r="D41" s="104"/>
      <c r="E41" s="191"/>
      <c r="F41" s="72"/>
      <c r="G41" s="79">
        <f t="shared" si="6"/>
        <v>0</v>
      </c>
      <c r="H41" s="36">
        <f>IFERROR(VLOOKUP($D41,PGP!$A:$B,2,FALSE),0)</f>
        <v>0</v>
      </c>
      <c r="I41" s="37">
        <f t="shared" si="7"/>
        <v>0</v>
      </c>
      <c r="J41" s="80">
        <f t="shared" si="8"/>
        <v>0</v>
      </c>
      <c r="K41" s="28">
        <f t="shared" si="9"/>
        <v>0</v>
      </c>
      <c r="L41" s="37">
        <f t="shared" si="10"/>
        <v>0</v>
      </c>
      <c r="M41" s="80">
        <f t="shared" si="11"/>
        <v>0</v>
      </c>
      <c r="N41" s="96" t="str">
        <f t="shared" si="3"/>
        <v/>
      </c>
      <c r="O41" s="85" t="str">
        <f t="shared" si="4"/>
        <v/>
      </c>
      <c r="P41" s="12">
        <f t="shared" si="5"/>
        <v>0</v>
      </c>
    </row>
    <row r="42" spans="2:16" s="1" customFormat="1" ht="13.5" customHeight="1" x14ac:dyDescent="0.2">
      <c r="B42" s="32"/>
      <c r="C42" s="32"/>
      <c r="D42" s="104"/>
      <c r="E42" s="191"/>
      <c r="F42" s="72"/>
      <c r="G42" s="79">
        <f t="shared" si="6"/>
        <v>0</v>
      </c>
      <c r="H42" s="36">
        <f>IFERROR(VLOOKUP($D42,PGP!$A:$B,2,FALSE),0)</f>
        <v>0</v>
      </c>
      <c r="I42" s="37">
        <f t="shared" si="7"/>
        <v>0</v>
      </c>
      <c r="J42" s="80">
        <f t="shared" si="8"/>
        <v>0</v>
      </c>
      <c r="K42" s="28">
        <f t="shared" si="9"/>
        <v>0</v>
      </c>
      <c r="L42" s="37">
        <f t="shared" si="10"/>
        <v>0</v>
      </c>
      <c r="M42" s="80">
        <f t="shared" si="11"/>
        <v>0</v>
      </c>
      <c r="N42" s="96" t="str">
        <f t="shared" si="3"/>
        <v/>
      </c>
      <c r="O42" s="85" t="str">
        <f t="shared" si="4"/>
        <v/>
      </c>
      <c r="P42" s="12">
        <f t="shared" si="5"/>
        <v>0</v>
      </c>
    </row>
    <row r="43" spans="2:16" s="1" customFormat="1" ht="13.5" customHeight="1" x14ac:dyDescent="0.2">
      <c r="B43" s="32"/>
      <c r="C43" s="32"/>
      <c r="D43" s="104"/>
      <c r="E43" s="191"/>
      <c r="F43" s="72"/>
      <c r="G43" s="79">
        <f t="shared" si="6"/>
        <v>0</v>
      </c>
      <c r="H43" s="36">
        <f>IFERROR(VLOOKUP($D43,PGP!$A:$B,2,FALSE),0)</f>
        <v>0</v>
      </c>
      <c r="I43" s="37">
        <f t="shared" si="7"/>
        <v>0</v>
      </c>
      <c r="J43" s="80">
        <f t="shared" si="8"/>
        <v>0</v>
      </c>
      <c r="K43" s="28">
        <f t="shared" si="9"/>
        <v>0</v>
      </c>
      <c r="L43" s="37">
        <f t="shared" si="10"/>
        <v>0</v>
      </c>
      <c r="M43" s="80">
        <f t="shared" si="11"/>
        <v>0</v>
      </c>
      <c r="N43" s="96" t="str">
        <f t="shared" si="3"/>
        <v/>
      </c>
      <c r="O43" s="85" t="str">
        <f t="shared" si="4"/>
        <v/>
      </c>
      <c r="P43" s="12">
        <f t="shared" si="5"/>
        <v>0</v>
      </c>
    </row>
    <row r="44" spans="2:16" s="1" customFormat="1" ht="13.5" customHeight="1" x14ac:dyDescent="0.2">
      <c r="B44" s="32"/>
      <c r="C44" s="32"/>
      <c r="D44" s="104"/>
      <c r="E44" s="191"/>
      <c r="F44" s="72"/>
      <c r="G44" s="79">
        <f t="shared" si="6"/>
        <v>0</v>
      </c>
      <c r="H44" s="36">
        <f>IFERROR(VLOOKUP($D44,PGP!$A:$B,2,FALSE),0)</f>
        <v>0</v>
      </c>
      <c r="I44" s="37">
        <f t="shared" si="7"/>
        <v>0</v>
      </c>
      <c r="J44" s="80">
        <f t="shared" si="8"/>
        <v>0</v>
      </c>
      <c r="K44" s="28">
        <f t="shared" si="9"/>
        <v>0</v>
      </c>
      <c r="L44" s="37">
        <f t="shared" si="10"/>
        <v>0</v>
      </c>
      <c r="M44" s="80">
        <f t="shared" si="11"/>
        <v>0</v>
      </c>
      <c r="N44" s="96" t="str">
        <f t="shared" si="3"/>
        <v/>
      </c>
      <c r="O44" s="85" t="str">
        <f t="shared" si="4"/>
        <v/>
      </c>
      <c r="P44" s="12">
        <f t="shared" si="5"/>
        <v>0</v>
      </c>
    </row>
    <row r="45" spans="2:16" s="1" customFormat="1" ht="13.5" customHeight="1" x14ac:dyDescent="0.2">
      <c r="B45" s="32"/>
      <c r="C45" s="32"/>
      <c r="D45" s="104"/>
      <c r="E45" s="191"/>
      <c r="F45" s="72"/>
      <c r="G45" s="79">
        <f t="shared" si="6"/>
        <v>0</v>
      </c>
      <c r="H45" s="36">
        <f>IFERROR(VLOOKUP($D45,PGP!$A:$B,2,FALSE),0)</f>
        <v>0</v>
      </c>
      <c r="I45" s="37">
        <f t="shared" si="7"/>
        <v>0</v>
      </c>
      <c r="J45" s="80">
        <f t="shared" si="8"/>
        <v>0</v>
      </c>
      <c r="K45" s="28">
        <f t="shared" si="9"/>
        <v>0</v>
      </c>
      <c r="L45" s="37">
        <f t="shared" si="10"/>
        <v>0</v>
      </c>
      <c r="M45" s="80">
        <f t="shared" si="11"/>
        <v>0</v>
      </c>
      <c r="N45" s="96" t="str">
        <f t="shared" si="3"/>
        <v/>
      </c>
      <c r="O45" s="85" t="str">
        <f t="shared" si="4"/>
        <v/>
      </c>
      <c r="P45" s="12">
        <f t="shared" si="5"/>
        <v>0</v>
      </c>
    </row>
    <row r="46" spans="2:16" s="1" customFormat="1" ht="13.5" customHeight="1" x14ac:dyDescent="0.2">
      <c r="B46" s="32"/>
      <c r="C46" s="32"/>
      <c r="D46" s="104"/>
      <c r="E46" s="191"/>
      <c r="F46" s="72"/>
      <c r="G46" s="79">
        <f t="shared" si="6"/>
        <v>0</v>
      </c>
      <c r="H46" s="36">
        <f>IFERROR(VLOOKUP($D46,PGP!$A:$B,2,FALSE),0)</f>
        <v>0</v>
      </c>
      <c r="I46" s="37">
        <f t="shared" si="7"/>
        <v>0</v>
      </c>
      <c r="J46" s="80">
        <f t="shared" si="8"/>
        <v>0</v>
      </c>
      <c r="K46" s="28">
        <f t="shared" si="9"/>
        <v>0</v>
      </c>
      <c r="L46" s="37">
        <f t="shared" si="10"/>
        <v>0</v>
      </c>
      <c r="M46" s="80">
        <f t="shared" si="11"/>
        <v>0</v>
      </c>
      <c r="N46" s="96" t="str">
        <f t="shared" si="3"/>
        <v/>
      </c>
      <c r="O46" s="85" t="str">
        <f t="shared" si="4"/>
        <v/>
      </c>
      <c r="P46" s="12">
        <f t="shared" si="5"/>
        <v>0</v>
      </c>
    </row>
    <row r="47" spans="2:16" s="1" customFormat="1" ht="13.5" customHeight="1" x14ac:dyDescent="0.2">
      <c r="B47" s="32"/>
      <c r="C47" s="32"/>
      <c r="D47" s="104"/>
      <c r="E47" s="191"/>
      <c r="F47" s="72"/>
      <c r="G47" s="79">
        <f t="shared" si="6"/>
        <v>0</v>
      </c>
      <c r="H47" s="36">
        <f>IFERROR(VLOOKUP($D47,PGP!$A:$B,2,FALSE),0)</f>
        <v>0</v>
      </c>
      <c r="I47" s="37">
        <f t="shared" si="7"/>
        <v>0</v>
      </c>
      <c r="J47" s="80">
        <f t="shared" si="8"/>
        <v>0</v>
      </c>
      <c r="K47" s="28">
        <f t="shared" si="9"/>
        <v>0</v>
      </c>
      <c r="L47" s="37">
        <f t="shared" si="10"/>
        <v>0</v>
      </c>
      <c r="M47" s="80">
        <f t="shared" si="11"/>
        <v>0</v>
      </c>
      <c r="N47" s="96" t="str">
        <f t="shared" si="3"/>
        <v/>
      </c>
      <c r="O47" s="85" t="str">
        <f t="shared" si="4"/>
        <v/>
      </c>
      <c r="P47" s="12">
        <f t="shared" si="5"/>
        <v>0</v>
      </c>
    </row>
    <row r="48" spans="2:16" s="1" customFormat="1" ht="13.5" customHeight="1" x14ac:dyDescent="0.2">
      <c r="B48" s="32"/>
      <c r="C48" s="32"/>
      <c r="D48" s="104"/>
      <c r="E48" s="191"/>
      <c r="F48" s="72"/>
      <c r="G48" s="79">
        <f t="shared" si="6"/>
        <v>0</v>
      </c>
      <c r="H48" s="36">
        <f>IFERROR(VLOOKUP($D48,PGP!$A:$B,2,FALSE),0)</f>
        <v>0</v>
      </c>
      <c r="I48" s="37">
        <f t="shared" si="7"/>
        <v>0</v>
      </c>
      <c r="J48" s="80">
        <f t="shared" si="8"/>
        <v>0</v>
      </c>
      <c r="K48" s="28">
        <f t="shared" si="9"/>
        <v>0</v>
      </c>
      <c r="L48" s="37">
        <f t="shared" si="10"/>
        <v>0</v>
      </c>
      <c r="M48" s="80">
        <f t="shared" si="11"/>
        <v>0</v>
      </c>
      <c r="N48" s="96" t="str">
        <f t="shared" si="3"/>
        <v/>
      </c>
      <c r="O48" s="85" t="str">
        <f t="shared" si="4"/>
        <v/>
      </c>
      <c r="P48" s="12">
        <f t="shared" si="5"/>
        <v>0</v>
      </c>
    </row>
    <row r="49" spans="2:16" s="1" customFormat="1" ht="13.5" customHeight="1" x14ac:dyDescent="0.2">
      <c r="B49" s="32"/>
      <c r="C49" s="32"/>
      <c r="D49" s="104"/>
      <c r="E49" s="191"/>
      <c r="F49" s="72"/>
      <c r="G49" s="79">
        <f t="shared" si="6"/>
        <v>0</v>
      </c>
      <c r="H49" s="36">
        <f>IFERROR(VLOOKUP($D49,PGP!$A:$B,2,FALSE),0)</f>
        <v>0</v>
      </c>
      <c r="I49" s="37">
        <f t="shared" si="7"/>
        <v>0</v>
      </c>
      <c r="J49" s="80">
        <f t="shared" si="8"/>
        <v>0</v>
      </c>
      <c r="K49" s="28">
        <f t="shared" si="9"/>
        <v>0</v>
      </c>
      <c r="L49" s="37">
        <f t="shared" si="10"/>
        <v>0</v>
      </c>
      <c r="M49" s="80">
        <f t="shared" si="11"/>
        <v>0</v>
      </c>
      <c r="N49" s="96" t="str">
        <f t="shared" si="3"/>
        <v/>
      </c>
      <c r="O49" s="85" t="str">
        <f t="shared" si="4"/>
        <v/>
      </c>
      <c r="P49" s="12">
        <f t="shared" si="5"/>
        <v>0</v>
      </c>
    </row>
    <row r="50" spans="2:16" s="1" customFormat="1" ht="13.5" customHeight="1" x14ac:dyDescent="0.2">
      <c r="B50" s="32"/>
      <c r="C50" s="32"/>
      <c r="D50" s="104"/>
      <c r="E50" s="191"/>
      <c r="F50" s="72"/>
      <c r="G50" s="79">
        <f t="shared" si="6"/>
        <v>0</v>
      </c>
      <c r="H50" s="36">
        <f>IFERROR(VLOOKUP($D50,PGP!$A:$B,2,FALSE),0)</f>
        <v>0</v>
      </c>
      <c r="I50" s="37">
        <f t="shared" si="7"/>
        <v>0</v>
      </c>
      <c r="J50" s="80">
        <f t="shared" si="8"/>
        <v>0</v>
      </c>
      <c r="K50" s="28">
        <f t="shared" si="9"/>
        <v>0</v>
      </c>
      <c r="L50" s="37">
        <f t="shared" si="10"/>
        <v>0</v>
      </c>
      <c r="M50" s="80">
        <f t="shared" si="11"/>
        <v>0</v>
      </c>
      <c r="N50" s="96" t="str">
        <f t="shared" si="3"/>
        <v/>
      </c>
      <c r="O50" s="85" t="str">
        <f t="shared" si="4"/>
        <v/>
      </c>
      <c r="P50" s="12">
        <f t="shared" si="5"/>
        <v>0</v>
      </c>
    </row>
    <row r="51" spans="2:16" s="1" customFormat="1" ht="13.5" customHeight="1" x14ac:dyDescent="0.2">
      <c r="B51" s="32"/>
      <c r="C51" s="32"/>
      <c r="D51" s="104"/>
      <c r="E51" s="191"/>
      <c r="F51" s="72"/>
      <c r="G51" s="79">
        <f t="shared" si="6"/>
        <v>0</v>
      </c>
      <c r="H51" s="36">
        <f>IFERROR(VLOOKUP($D51,PGP!$A:$B,2,FALSE),0)</f>
        <v>0</v>
      </c>
      <c r="I51" s="37">
        <f t="shared" si="7"/>
        <v>0</v>
      </c>
      <c r="J51" s="80">
        <f t="shared" si="8"/>
        <v>0</v>
      </c>
      <c r="K51" s="28">
        <f t="shared" si="9"/>
        <v>0</v>
      </c>
      <c r="L51" s="37">
        <f t="shared" si="10"/>
        <v>0</v>
      </c>
      <c r="M51" s="80">
        <f t="shared" si="11"/>
        <v>0</v>
      </c>
      <c r="N51" s="96" t="str">
        <f t="shared" si="3"/>
        <v/>
      </c>
      <c r="O51" s="85" t="str">
        <f t="shared" si="4"/>
        <v/>
      </c>
      <c r="P51" s="12">
        <f t="shared" si="5"/>
        <v>0</v>
      </c>
    </row>
    <row r="52" spans="2:16" s="1" customFormat="1" ht="13.5" customHeight="1" x14ac:dyDescent="0.2">
      <c r="B52" s="32"/>
      <c r="C52" s="32"/>
      <c r="D52" s="104"/>
      <c r="E52" s="191"/>
      <c r="F52" s="72"/>
      <c r="G52" s="79">
        <f t="shared" si="6"/>
        <v>0</v>
      </c>
      <c r="H52" s="36">
        <f>IFERROR(VLOOKUP($D52,PGP!$A:$B,2,FALSE),0)</f>
        <v>0</v>
      </c>
      <c r="I52" s="37">
        <f t="shared" si="7"/>
        <v>0</v>
      </c>
      <c r="J52" s="80">
        <f t="shared" si="8"/>
        <v>0</v>
      </c>
      <c r="K52" s="28">
        <f t="shared" si="9"/>
        <v>0</v>
      </c>
      <c r="L52" s="37">
        <f t="shared" si="10"/>
        <v>0</v>
      </c>
      <c r="M52" s="80">
        <f t="shared" si="11"/>
        <v>0</v>
      </c>
      <c r="N52" s="96" t="str">
        <f t="shared" si="3"/>
        <v/>
      </c>
      <c r="O52" s="85" t="str">
        <f t="shared" si="4"/>
        <v/>
      </c>
      <c r="P52" s="12">
        <f t="shared" si="5"/>
        <v>0</v>
      </c>
    </row>
    <row r="53" spans="2:16" s="1" customFormat="1" ht="13.5" customHeight="1" x14ac:dyDescent="0.2">
      <c r="B53" s="32"/>
      <c r="C53" s="32"/>
      <c r="D53" s="104"/>
      <c r="E53" s="191"/>
      <c r="F53" s="72"/>
      <c r="G53" s="79">
        <f t="shared" si="6"/>
        <v>0</v>
      </c>
      <c r="H53" s="36">
        <f>IFERROR(VLOOKUP($D53,PGP!$A:$B,2,FALSE),0)</f>
        <v>0</v>
      </c>
      <c r="I53" s="37">
        <f t="shared" si="7"/>
        <v>0</v>
      </c>
      <c r="J53" s="80">
        <f t="shared" si="8"/>
        <v>0</v>
      </c>
      <c r="K53" s="28">
        <f t="shared" si="9"/>
        <v>0</v>
      </c>
      <c r="L53" s="37">
        <f t="shared" si="10"/>
        <v>0</v>
      </c>
      <c r="M53" s="80">
        <f t="shared" si="11"/>
        <v>0</v>
      </c>
      <c r="N53" s="96" t="str">
        <f t="shared" si="3"/>
        <v/>
      </c>
      <c r="O53" s="85" t="str">
        <f t="shared" si="4"/>
        <v/>
      </c>
      <c r="P53" s="12">
        <f t="shared" si="5"/>
        <v>0</v>
      </c>
    </row>
    <row r="54" spans="2:16" s="1" customFormat="1" ht="13.5" customHeight="1" x14ac:dyDescent="0.2">
      <c r="B54" s="32"/>
      <c r="C54" s="32"/>
      <c r="D54" s="104"/>
      <c r="E54" s="191"/>
      <c r="F54" s="72"/>
      <c r="G54" s="79">
        <f t="shared" si="6"/>
        <v>0</v>
      </c>
      <c r="H54" s="36">
        <f>IFERROR(VLOOKUP($D54,PGP!$A:$B,2,FALSE),0)</f>
        <v>0</v>
      </c>
      <c r="I54" s="37">
        <f t="shared" si="7"/>
        <v>0</v>
      </c>
      <c r="J54" s="80">
        <f t="shared" si="8"/>
        <v>0</v>
      </c>
      <c r="K54" s="28">
        <f t="shared" si="9"/>
        <v>0</v>
      </c>
      <c r="L54" s="37">
        <f t="shared" si="10"/>
        <v>0</v>
      </c>
      <c r="M54" s="80">
        <f t="shared" si="11"/>
        <v>0</v>
      </c>
      <c r="N54" s="96" t="str">
        <f t="shared" si="3"/>
        <v/>
      </c>
      <c r="O54" s="85" t="str">
        <f t="shared" si="4"/>
        <v/>
      </c>
      <c r="P54" s="12">
        <f t="shared" si="5"/>
        <v>0</v>
      </c>
    </row>
    <row r="55" spans="2:16" s="1" customFormat="1" ht="13.5" customHeight="1" x14ac:dyDescent="0.2">
      <c r="B55" s="32"/>
      <c r="C55" s="32"/>
      <c r="D55" s="104"/>
      <c r="E55" s="191"/>
      <c r="F55" s="72"/>
      <c r="G55" s="79">
        <f t="shared" si="6"/>
        <v>0</v>
      </c>
      <c r="H55" s="36">
        <f>IFERROR(VLOOKUP($D55,PGP!$A:$B,2,FALSE),0)</f>
        <v>0</v>
      </c>
      <c r="I55" s="37">
        <f t="shared" si="7"/>
        <v>0</v>
      </c>
      <c r="J55" s="80">
        <f t="shared" si="8"/>
        <v>0</v>
      </c>
      <c r="K55" s="28">
        <f t="shared" si="9"/>
        <v>0</v>
      </c>
      <c r="L55" s="37">
        <f t="shared" si="10"/>
        <v>0</v>
      </c>
      <c r="M55" s="80">
        <f t="shared" si="11"/>
        <v>0</v>
      </c>
      <c r="N55" s="96" t="str">
        <f t="shared" si="3"/>
        <v/>
      </c>
      <c r="O55" s="85" t="str">
        <f t="shared" si="4"/>
        <v/>
      </c>
      <c r="P55" s="12">
        <f t="shared" si="5"/>
        <v>0</v>
      </c>
    </row>
    <row r="56" spans="2:16" s="1" customFormat="1" ht="13.5" customHeight="1" x14ac:dyDescent="0.2">
      <c r="B56" s="32"/>
      <c r="C56" s="32"/>
      <c r="D56" s="104"/>
      <c r="E56" s="191"/>
      <c r="F56" s="72"/>
      <c r="G56" s="79">
        <f t="shared" si="6"/>
        <v>0</v>
      </c>
      <c r="H56" s="36">
        <f>IFERROR(VLOOKUP($D56,PGP!$A:$B,2,FALSE),0)</f>
        <v>0</v>
      </c>
      <c r="I56" s="37">
        <f t="shared" si="7"/>
        <v>0</v>
      </c>
      <c r="J56" s="80">
        <f t="shared" si="8"/>
        <v>0</v>
      </c>
      <c r="K56" s="28">
        <f t="shared" si="9"/>
        <v>0</v>
      </c>
      <c r="L56" s="37">
        <f t="shared" si="10"/>
        <v>0</v>
      </c>
      <c r="M56" s="80">
        <f t="shared" si="11"/>
        <v>0</v>
      </c>
      <c r="N56" s="96" t="str">
        <f t="shared" si="3"/>
        <v/>
      </c>
      <c r="O56" s="85" t="str">
        <f t="shared" si="4"/>
        <v/>
      </c>
      <c r="P56" s="12">
        <f t="shared" si="5"/>
        <v>0</v>
      </c>
    </row>
    <row r="57" spans="2:16" s="1" customFormat="1" ht="13.5" customHeight="1" x14ac:dyDescent="0.2">
      <c r="B57" s="32"/>
      <c r="C57" s="32"/>
      <c r="D57" s="104"/>
      <c r="E57" s="191"/>
      <c r="F57" s="72"/>
      <c r="G57" s="79">
        <f t="shared" si="6"/>
        <v>0</v>
      </c>
      <c r="H57" s="36">
        <f>IFERROR(VLOOKUP($D57,PGP!$A:$B,2,FALSE),0)</f>
        <v>0</v>
      </c>
      <c r="I57" s="37">
        <f t="shared" si="7"/>
        <v>0</v>
      </c>
      <c r="J57" s="80">
        <f t="shared" si="8"/>
        <v>0</v>
      </c>
      <c r="K57" s="28">
        <f t="shared" si="9"/>
        <v>0</v>
      </c>
      <c r="L57" s="37">
        <f t="shared" si="10"/>
        <v>0</v>
      </c>
      <c r="M57" s="80">
        <f t="shared" si="11"/>
        <v>0</v>
      </c>
      <c r="N57" s="96" t="str">
        <f t="shared" si="3"/>
        <v/>
      </c>
      <c r="O57" s="85" t="str">
        <f t="shared" si="4"/>
        <v/>
      </c>
      <c r="P57" s="12">
        <f t="shared" si="5"/>
        <v>0</v>
      </c>
    </row>
    <row r="58" spans="2:16" s="1" customFormat="1" ht="13.5" customHeight="1" x14ac:dyDescent="0.2">
      <c r="B58" s="32"/>
      <c r="C58" s="32"/>
      <c r="D58" s="104"/>
      <c r="E58" s="191"/>
      <c r="F58" s="72"/>
      <c r="G58" s="79">
        <f t="shared" si="6"/>
        <v>0</v>
      </c>
      <c r="H58" s="36">
        <f>IFERROR(VLOOKUP($D58,PGP!$A:$B,2,FALSE),0)</f>
        <v>0</v>
      </c>
      <c r="I58" s="37">
        <f t="shared" si="7"/>
        <v>0</v>
      </c>
      <c r="J58" s="80">
        <f t="shared" si="8"/>
        <v>0</v>
      </c>
      <c r="K58" s="28">
        <f t="shared" si="9"/>
        <v>0</v>
      </c>
      <c r="L58" s="37">
        <f t="shared" si="10"/>
        <v>0</v>
      </c>
      <c r="M58" s="80">
        <f t="shared" si="11"/>
        <v>0</v>
      </c>
      <c r="N58" s="96" t="str">
        <f t="shared" si="3"/>
        <v/>
      </c>
      <c r="O58" s="85" t="str">
        <f t="shared" si="4"/>
        <v/>
      </c>
      <c r="P58" s="12">
        <f t="shared" si="5"/>
        <v>0</v>
      </c>
    </row>
    <row r="59" spans="2:16" s="1" customFormat="1" ht="13.5" customHeight="1" x14ac:dyDescent="0.2">
      <c r="B59" s="32"/>
      <c r="C59" s="32"/>
      <c r="D59" s="104"/>
      <c r="E59" s="191"/>
      <c r="F59" s="72"/>
      <c r="G59" s="79">
        <f t="shared" si="6"/>
        <v>0</v>
      </c>
      <c r="H59" s="36">
        <f>IFERROR(VLOOKUP($D59,PGP!$A:$B,2,FALSE),0)</f>
        <v>0</v>
      </c>
      <c r="I59" s="37">
        <f t="shared" si="7"/>
        <v>0</v>
      </c>
      <c r="J59" s="80">
        <f t="shared" si="8"/>
        <v>0</v>
      </c>
      <c r="K59" s="28">
        <f t="shared" si="9"/>
        <v>0</v>
      </c>
      <c r="L59" s="37">
        <f t="shared" si="10"/>
        <v>0</v>
      </c>
      <c r="M59" s="80">
        <f t="shared" si="11"/>
        <v>0</v>
      </c>
      <c r="N59" s="96" t="str">
        <f t="shared" si="3"/>
        <v/>
      </c>
      <c r="O59" s="85" t="str">
        <f t="shared" si="4"/>
        <v/>
      </c>
      <c r="P59" s="12">
        <f t="shared" si="5"/>
        <v>0</v>
      </c>
    </row>
    <row r="60" spans="2:16" s="1" customFormat="1" ht="13.5" customHeight="1" x14ac:dyDescent="0.2">
      <c r="B60" s="32"/>
      <c r="C60" s="32"/>
      <c r="D60" s="104"/>
      <c r="E60" s="191"/>
      <c r="F60" s="72"/>
      <c r="G60" s="79">
        <f t="shared" si="6"/>
        <v>0</v>
      </c>
      <c r="H60" s="36">
        <f>IFERROR(VLOOKUP($D60,PGP!$A:$B,2,FALSE),0)</f>
        <v>0</v>
      </c>
      <c r="I60" s="37">
        <f t="shared" si="7"/>
        <v>0</v>
      </c>
      <c r="J60" s="80">
        <f t="shared" si="8"/>
        <v>0</v>
      </c>
      <c r="K60" s="28">
        <f t="shared" si="9"/>
        <v>0</v>
      </c>
      <c r="L60" s="37">
        <f t="shared" si="10"/>
        <v>0</v>
      </c>
      <c r="M60" s="80">
        <f t="shared" si="11"/>
        <v>0</v>
      </c>
      <c r="N60" s="96" t="str">
        <f t="shared" si="3"/>
        <v/>
      </c>
      <c r="O60" s="85" t="str">
        <f t="shared" si="4"/>
        <v/>
      </c>
      <c r="P60" s="12">
        <f t="shared" si="5"/>
        <v>0</v>
      </c>
    </row>
    <row r="61" spans="2:16" s="1" customFormat="1" ht="13.5" customHeight="1" x14ac:dyDescent="0.2">
      <c r="B61" s="32"/>
      <c r="C61" s="32"/>
      <c r="D61" s="104"/>
      <c r="E61" s="191"/>
      <c r="F61" s="72"/>
      <c r="G61" s="79">
        <f t="shared" si="6"/>
        <v>0</v>
      </c>
      <c r="H61" s="36">
        <f>IFERROR(VLOOKUP($D61,PGP!$A:$B,2,FALSE),0)</f>
        <v>0</v>
      </c>
      <c r="I61" s="37">
        <f t="shared" si="7"/>
        <v>0</v>
      </c>
      <c r="J61" s="80">
        <f t="shared" si="8"/>
        <v>0</v>
      </c>
      <c r="K61" s="28">
        <f t="shared" si="9"/>
        <v>0</v>
      </c>
      <c r="L61" s="37">
        <f t="shared" si="10"/>
        <v>0</v>
      </c>
      <c r="M61" s="80">
        <f t="shared" si="11"/>
        <v>0</v>
      </c>
      <c r="N61" s="96" t="str">
        <f t="shared" si="3"/>
        <v/>
      </c>
      <c r="O61" s="85" t="str">
        <f t="shared" si="4"/>
        <v/>
      </c>
      <c r="P61" s="12">
        <f t="shared" si="5"/>
        <v>0</v>
      </c>
    </row>
    <row r="62" spans="2:16" s="1" customFormat="1" ht="13.5" customHeight="1" x14ac:dyDescent="0.2">
      <c r="B62" s="32"/>
      <c r="C62" s="32"/>
      <c r="D62" s="104"/>
      <c r="E62" s="191"/>
      <c r="F62" s="72"/>
      <c r="G62" s="79">
        <f t="shared" si="6"/>
        <v>0</v>
      </c>
      <c r="H62" s="36">
        <f>IFERROR(VLOOKUP($D62,PGP!$A:$B,2,FALSE),0)</f>
        <v>0</v>
      </c>
      <c r="I62" s="37">
        <f t="shared" si="7"/>
        <v>0</v>
      </c>
      <c r="J62" s="80">
        <f t="shared" si="8"/>
        <v>0</v>
      </c>
      <c r="K62" s="28">
        <f t="shared" si="9"/>
        <v>0</v>
      </c>
      <c r="L62" s="37">
        <f t="shared" si="10"/>
        <v>0</v>
      </c>
      <c r="M62" s="80">
        <f t="shared" si="11"/>
        <v>0</v>
      </c>
      <c r="N62" s="96" t="str">
        <f t="shared" si="3"/>
        <v/>
      </c>
      <c r="O62" s="85" t="str">
        <f t="shared" si="4"/>
        <v/>
      </c>
      <c r="P62" s="12">
        <f t="shared" si="5"/>
        <v>0</v>
      </c>
    </row>
    <row r="63" spans="2:16" s="1" customFormat="1" ht="13.5" customHeight="1" x14ac:dyDescent="0.2">
      <c r="B63" s="32"/>
      <c r="C63" s="32"/>
      <c r="D63" s="104"/>
      <c r="E63" s="191"/>
      <c r="F63" s="72"/>
      <c r="G63" s="79">
        <f t="shared" si="6"/>
        <v>0</v>
      </c>
      <c r="H63" s="36">
        <f>IFERROR(VLOOKUP($D63,PGP!$A:$B,2,FALSE),0)</f>
        <v>0</v>
      </c>
      <c r="I63" s="37">
        <f t="shared" si="7"/>
        <v>0</v>
      </c>
      <c r="J63" s="80">
        <f t="shared" si="8"/>
        <v>0</v>
      </c>
      <c r="K63" s="28">
        <f t="shared" si="9"/>
        <v>0</v>
      </c>
      <c r="L63" s="37">
        <f t="shared" si="10"/>
        <v>0</v>
      </c>
      <c r="M63" s="80">
        <f t="shared" si="11"/>
        <v>0</v>
      </c>
      <c r="N63" s="96" t="str">
        <f t="shared" si="3"/>
        <v/>
      </c>
      <c r="O63" s="85" t="str">
        <f t="shared" si="4"/>
        <v/>
      </c>
      <c r="P63" s="12">
        <f t="shared" si="5"/>
        <v>0</v>
      </c>
    </row>
    <row r="64" spans="2:16" s="1" customFormat="1" ht="13.5" customHeight="1" x14ac:dyDescent="0.2">
      <c r="B64" s="32"/>
      <c r="C64" s="32"/>
      <c r="D64" s="104"/>
      <c r="E64" s="191"/>
      <c r="F64" s="72"/>
      <c r="G64" s="79">
        <f t="shared" si="6"/>
        <v>0</v>
      </c>
      <c r="H64" s="36">
        <f>IFERROR(VLOOKUP($D64,PGP!$A:$B,2,FALSE),0)</f>
        <v>0</v>
      </c>
      <c r="I64" s="37">
        <f t="shared" si="7"/>
        <v>0</v>
      </c>
      <c r="J64" s="80">
        <f t="shared" si="8"/>
        <v>0</v>
      </c>
      <c r="K64" s="28">
        <f t="shared" si="9"/>
        <v>0</v>
      </c>
      <c r="L64" s="37">
        <f t="shared" si="10"/>
        <v>0</v>
      </c>
      <c r="M64" s="80">
        <f t="shared" si="11"/>
        <v>0</v>
      </c>
      <c r="N64" s="96" t="str">
        <f t="shared" si="3"/>
        <v/>
      </c>
      <c r="O64" s="85" t="str">
        <f t="shared" si="4"/>
        <v/>
      </c>
      <c r="P64" s="12">
        <f t="shared" si="5"/>
        <v>0</v>
      </c>
    </row>
    <row r="65" spans="2:16" s="1" customFormat="1" ht="13.5" customHeight="1" x14ac:dyDescent="0.2">
      <c r="B65" s="32"/>
      <c r="C65" s="32"/>
      <c r="D65" s="104"/>
      <c r="E65" s="191"/>
      <c r="F65" s="72"/>
      <c r="G65" s="79">
        <f t="shared" si="6"/>
        <v>0</v>
      </c>
      <c r="H65" s="36">
        <f>IFERROR(VLOOKUP($D65,PGP!$A:$B,2,FALSE),0)</f>
        <v>0</v>
      </c>
      <c r="I65" s="37">
        <f t="shared" si="7"/>
        <v>0</v>
      </c>
      <c r="J65" s="80">
        <f t="shared" si="8"/>
        <v>0</v>
      </c>
      <c r="K65" s="28">
        <f t="shared" si="9"/>
        <v>0</v>
      </c>
      <c r="L65" s="37">
        <f t="shared" si="10"/>
        <v>0</v>
      </c>
      <c r="M65" s="80">
        <f t="shared" si="11"/>
        <v>0</v>
      </c>
      <c r="N65" s="96" t="str">
        <f t="shared" si="3"/>
        <v/>
      </c>
      <c r="O65" s="85" t="str">
        <f t="shared" si="4"/>
        <v/>
      </c>
      <c r="P65" s="12">
        <f t="shared" si="5"/>
        <v>0</v>
      </c>
    </row>
    <row r="66" spans="2:16" s="1" customFormat="1" ht="13.5" customHeight="1" x14ac:dyDescent="0.2">
      <c r="B66" s="32"/>
      <c r="C66" s="32"/>
      <c r="D66" s="104"/>
      <c r="E66" s="191"/>
      <c r="F66" s="72"/>
      <c r="G66" s="79">
        <f t="shared" si="6"/>
        <v>0</v>
      </c>
      <c r="H66" s="36">
        <f>IFERROR(VLOOKUP($D66,PGP!$A:$B,2,FALSE),0)</f>
        <v>0</v>
      </c>
      <c r="I66" s="37">
        <f t="shared" si="7"/>
        <v>0</v>
      </c>
      <c r="J66" s="80">
        <f t="shared" si="8"/>
        <v>0</v>
      </c>
      <c r="K66" s="28">
        <f t="shared" si="9"/>
        <v>0</v>
      </c>
      <c r="L66" s="37">
        <f t="shared" si="10"/>
        <v>0</v>
      </c>
      <c r="M66" s="80">
        <f t="shared" si="11"/>
        <v>0</v>
      </c>
      <c r="N66" s="96" t="str">
        <f t="shared" si="3"/>
        <v/>
      </c>
      <c r="O66" s="85" t="str">
        <f t="shared" si="4"/>
        <v/>
      </c>
      <c r="P66" s="12">
        <f t="shared" si="5"/>
        <v>0</v>
      </c>
    </row>
    <row r="67" spans="2:16" s="1" customFormat="1" ht="13.5" customHeight="1" x14ac:dyDescent="0.2">
      <c r="B67" s="32"/>
      <c r="C67" s="32"/>
      <c r="D67" s="104"/>
      <c r="E67" s="191"/>
      <c r="F67" s="72"/>
      <c r="G67" s="79">
        <f t="shared" si="6"/>
        <v>0</v>
      </c>
      <c r="H67" s="36">
        <f>IFERROR(VLOOKUP($D67,PGP!$A:$B,2,FALSE),0)</f>
        <v>0</v>
      </c>
      <c r="I67" s="37">
        <f t="shared" si="7"/>
        <v>0</v>
      </c>
      <c r="J67" s="80">
        <f t="shared" si="8"/>
        <v>0</v>
      </c>
      <c r="K67" s="28">
        <f t="shared" si="9"/>
        <v>0</v>
      </c>
      <c r="L67" s="37">
        <f t="shared" si="10"/>
        <v>0</v>
      </c>
      <c r="M67" s="80">
        <f t="shared" si="11"/>
        <v>0</v>
      </c>
      <c r="N67" s="96" t="str">
        <f t="shared" si="3"/>
        <v/>
      </c>
      <c r="O67" s="85" t="str">
        <f t="shared" si="4"/>
        <v/>
      </c>
      <c r="P67" s="12">
        <f t="shared" si="5"/>
        <v>0</v>
      </c>
    </row>
    <row r="68" spans="2:16" s="1" customFormat="1" ht="13.5" customHeight="1" x14ac:dyDescent="0.2">
      <c r="B68" s="32"/>
      <c r="C68" s="32"/>
      <c r="D68" s="104"/>
      <c r="E68" s="191"/>
      <c r="F68" s="72"/>
      <c r="G68" s="79">
        <f t="shared" si="6"/>
        <v>0</v>
      </c>
      <c r="H68" s="36">
        <f>IFERROR(VLOOKUP($D68,PGP!$A:$B,2,FALSE),0)</f>
        <v>0</v>
      </c>
      <c r="I68" s="37">
        <f t="shared" si="7"/>
        <v>0</v>
      </c>
      <c r="J68" s="80">
        <f t="shared" si="8"/>
        <v>0</v>
      </c>
      <c r="K68" s="28">
        <f t="shared" si="9"/>
        <v>0</v>
      </c>
      <c r="L68" s="37">
        <f t="shared" si="10"/>
        <v>0</v>
      </c>
      <c r="M68" s="80">
        <f t="shared" si="11"/>
        <v>0</v>
      </c>
      <c r="N68" s="96" t="str">
        <f t="shared" si="3"/>
        <v/>
      </c>
      <c r="O68" s="85" t="str">
        <f t="shared" si="4"/>
        <v/>
      </c>
      <c r="P68" s="12">
        <f t="shared" si="5"/>
        <v>0</v>
      </c>
    </row>
    <row r="69" spans="2:16" s="1" customFormat="1" ht="13.5" customHeight="1" x14ac:dyDescent="0.2">
      <c r="B69" s="32"/>
      <c r="C69" s="32"/>
      <c r="D69" s="104"/>
      <c r="E69" s="191"/>
      <c r="F69" s="72"/>
      <c r="G69" s="79">
        <f t="shared" si="6"/>
        <v>0</v>
      </c>
      <c r="H69" s="36">
        <f>IFERROR(VLOOKUP($D69,PGP!$A:$B,2,FALSE),0)</f>
        <v>0</v>
      </c>
      <c r="I69" s="37">
        <f t="shared" si="7"/>
        <v>0</v>
      </c>
      <c r="J69" s="80">
        <f t="shared" si="8"/>
        <v>0</v>
      </c>
      <c r="K69" s="28">
        <f t="shared" si="9"/>
        <v>0</v>
      </c>
      <c r="L69" s="37">
        <f t="shared" si="10"/>
        <v>0</v>
      </c>
      <c r="M69" s="80">
        <f t="shared" si="11"/>
        <v>0</v>
      </c>
      <c r="N69" s="96" t="str">
        <f t="shared" si="3"/>
        <v/>
      </c>
      <c r="O69" s="85" t="str">
        <f t="shared" si="4"/>
        <v/>
      </c>
      <c r="P69" s="12">
        <f t="shared" si="5"/>
        <v>0</v>
      </c>
    </row>
    <row r="70" spans="2:16" s="1" customFormat="1" ht="13.5" customHeight="1" x14ac:dyDescent="0.2">
      <c r="B70" s="32"/>
      <c r="C70" s="32"/>
      <c r="D70" s="104"/>
      <c r="E70" s="191"/>
      <c r="F70" s="72"/>
      <c r="G70" s="79">
        <f t="shared" si="6"/>
        <v>0</v>
      </c>
      <c r="H70" s="36">
        <f>IFERROR(VLOOKUP($D70,PGP!$A:$B,2,FALSE),0)</f>
        <v>0</v>
      </c>
      <c r="I70" s="37">
        <f t="shared" si="7"/>
        <v>0</v>
      </c>
      <c r="J70" s="80">
        <f t="shared" si="8"/>
        <v>0</v>
      </c>
      <c r="K70" s="28">
        <f t="shared" si="9"/>
        <v>0</v>
      </c>
      <c r="L70" s="37">
        <f t="shared" si="10"/>
        <v>0</v>
      </c>
      <c r="M70" s="80">
        <f t="shared" si="11"/>
        <v>0</v>
      </c>
      <c r="N70" s="96" t="str">
        <f t="shared" si="3"/>
        <v/>
      </c>
      <c r="O70" s="85" t="str">
        <f t="shared" si="4"/>
        <v/>
      </c>
      <c r="P70" s="12">
        <f t="shared" si="5"/>
        <v>0</v>
      </c>
    </row>
    <row r="71" spans="2:16" s="1" customFormat="1" ht="13.5" customHeight="1" x14ac:dyDescent="0.2">
      <c r="B71" s="32"/>
      <c r="C71" s="32"/>
      <c r="D71" s="104"/>
      <c r="E71" s="191"/>
      <c r="F71" s="72"/>
      <c r="G71" s="79">
        <f t="shared" si="6"/>
        <v>0</v>
      </c>
      <c r="H71" s="36">
        <f>IFERROR(VLOOKUP($D71,PGP!$A:$B,2,FALSE),0)</f>
        <v>0</v>
      </c>
      <c r="I71" s="37">
        <f t="shared" si="7"/>
        <v>0</v>
      </c>
      <c r="J71" s="80">
        <f t="shared" si="8"/>
        <v>0</v>
      </c>
      <c r="K71" s="28">
        <f t="shared" si="9"/>
        <v>0</v>
      </c>
      <c r="L71" s="37">
        <f t="shared" si="10"/>
        <v>0</v>
      </c>
      <c r="M71" s="80">
        <f t="shared" si="11"/>
        <v>0</v>
      </c>
      <c r="N71" s="96" t="str">
        <f t="shared" si="3"/>
        <v/>
      </c>
      <c r="O71" s="85" t="str">
        <f t="shared" si="4"/>
        <v/>
      </c>
      <c r="P71" s="12">
        <f t="shared" si="5"/>
        <v>0</v>
      </c>
    </row>
    <row r="72" spans="2:16" s="1" customFormat="1" ht="13.5" customHeight="1" x14ac:dyDescent="0.2">
      <c r="B72" s="32"/>
      <c r="C72" s="32"/>
      <c r="D72" s="104"/>
      <c r="E72" s="191"/>
      <c r="F72" s="72"/>
      <c r="G72" s="79">
        <f t="shared" si="6"/>
        <v>0</v>
      </c>
      <c r="H72" s="36">
        <f>IFERROR(VLOOKUP($D72,PGP!$A:$B,2,FALSE),0)</f>
        <v>0</v>
      </c>
      <c r="I72" s="37">
        <f t="shared" si="7"/>
        <v>0</v>
      </c>
      <c r="J72" s="80">
        <f t="shared" si="8"/>
        <v>0</v>
      </c>
      <c r="K72" s="28">
        <f t="shared" si="9"/>
        <v>0</v>
      </c>
      <c r="L72" s="37">
        <f t="shared" si="10"/>
        <v>0</v>
      </c>
      <c r="M72" s="80">
        <f t="shared" si="11"/>
        <v>0</v>
      </c>
      <c r="N72" s="96" t="str">
        <f t="shared" si="3"/>
        <v/>
      </c>
      <c r="O72" s="85" t="str">
        <f t="shared" si="4"/>
        <v/>
      </c>
      <c r="P72" s="12">
        <f t="shared" si="5"/>
        <v>0</v>
      </c>
    </row>
    <row r="73" spans="2:16" s="1" customFormat="1" ht="13.5" customHeight="1" x14ac:dyDescent="0.2">
      <c r="B73" s="32"/>
      <c r="C73" s="32"/>
      <c r="D73" s="104"/>
      <c r="E73" s="191"/>
      <c r="F73" s="72"/>
      <c r="G73" s="79">
        <f t="shared" si="6"/>
        <v>0</v>
      </c>
      <c r="H73" s="36">
        <f>IFERROR(VLOOKUP($D73,PGP!$A:$B,2,FALSE),0)</f>
        <v>0</v>
      </c>
      <c r="I73" s="37">
        <f t="shared" si="7"/>
        <v>0</v>
      </c>
      <c r="J73" s="80">
        <f t="shared" si="8"/>
        <v>0</v>
      </c>
      <c r="K73" s="28">
        <f t="shared" si="9"/>
        <v>0</v>
      </c>
      <c r="L73" s="37">
        <f t="shared" si="10"/>
        <v>0</v>
      </c>
      <c r="M73" s="80">
        <f t="shared" si="11"/>
        <v>0</v>
      </c>
      <c r="N73" s="96" t="str">
        <f t="shared" si="3"/>
        <v/>
      </c>
      <c r="O73" s="85" t="str">
        <f t="shared" si="4"/>
        <v/>
      </c>
      <c r="P73" s="12">
        <f t="shared" si="5"/>
        <v>0</v>
      </c>
    </row>
    <row r="74" spans="2:16" s="1" customFormat="1" ht="13.5" customHeight="1" x14ac:dyDescent="0.2">
      <c r="B74" s="32"/>
      <c r="C74" s="32"/>
      <c r="D74" s="104"/>
      <c r="E74" s="191"/>
      <c r="F74" s="72"/>
      <c r="G74" s="79">
        <f t="shared" si="6"/>
        <v>0</v>
      </c>
      <c r="H74" s="36">
        <f>IFERROR(VLOOKUP($D74,PGP!$A:$B,2,FALSE),0)</f>
        <v>0</v>
      </c>
      <c r="I74" s="37">
        <f t="shared" si="7"/>
        <v>0</v>
      </c>
      <c r="J74" s="80">
        <f t="shared" si="8"/>
        <v>0</v>
      </c>
      <c r="K74" s="28">
        <f t="shared" si="9"/>
        <v>0</v>
      </c>
      <c r="L74" s="37">
        <f t="shared" si="10"/>
        <v>0</v>
      </c>
      <c r="M74" s="80">
        <f t="shared" si="11"/>
        <v>0</v>
      </c>
      <c r="N74" s="96" t="str">
        <f t="shared" si="3"/>
        <v/>
      </c>
      <c r="O74" s="85" t="str">
        <f t="shared" si="4"/>
        <v/>
      </c>
      <c r="P74" s="12">
        <f t="shared" si="5"/>
        <v>0</v>
      </c>
    </row>
    <row r="75" spans="2:16" s="1" customFormat="1" ht="13.5" customHeight="1" x14ac:dyDescent="0.2">
      <c r="B75" s="32"/>
      <c r="C75" s="32"/>
      <c r="D75" s="104"/>
      <c r="E75" s="191"/>
      <c r="F75" s="72"/>
      <c r="G75" s="79">
        <f t="shared" si="6"/>
        <v>0</v>
      </c>
      <c r="H75" s="36">
        <f>IFERROR(VLOOKUP($D75,PGP!$A:$B,2,FALSE),0)</f>
        <v>0</v>
      </c>
      <c r="I75" s="37">
        <f t="shared" si="7"/>
        <v>0</v>
      </c>
      <c r="J75" s="80">
        <f t="shared" si="8"/>
        <v>0</v>
      </c>
      <c r="K75" s="28">
        <f t="shared" si="9"/>
        <v>0</v>
      </c>
      <c r="L75" s="37">
        <f t="shared" si="10"/>
        <v>0</v>
      </c>
      <c r="M75" s="80">
        <f t="shared" si="11"/>
        <v>0</v>
      </c>
      <c r="N75" s="96" t="str">
        <f t="shared" si="3"/>
        <v/>
      </c>
      <c r="O75" s="85" t="str">
        <f t="shared" si="4"/>
        <v/>
      </c>
      <c r="P75" s="12">
        <f t="shared" si="5"/>
        <v>0</v>
      </c>
    </row>
    <row r="76" spans="2:16" s="1" customFormat="1" ht="13.5" customHeight="1" x14ac:dyDescent="0.2">
      <c r="B76" s="32"/>
      <c r="C76" s="32"/>
      <c r="D76" s="104"/>
      <c r="E76" s="191"/>
      <c r="F76" s="72"/>
      <c r="G76" s="79">
        <f t="shared" si="6"/>
        <v>0</v>
      </c>
      <c r="H76" s="36">
        <f>IFERROR(VLOOKUP($D76,PGP!$A:$B,2,FALSE),0)</f>
        <v>0</v>
      </c>
      <c r="I76" s="37">
        <f t="shared" si="7"/>
        <v>0</v>
      </c>
      <c r="J76" s="80">
        <f t="shared" si="8"/>
        <v>0</v>
      </c>
      <c r="K76" s="28">
        <f t="shared" si="9"/>
        <v>0</v>
      </c>
      <c r="L76" s="37">
        <f t="shared" si="10"/>
        <v>0</v>
      </c>
      <c r="M76" s="80">
        <f t="shared" si="11"/>
        <v>0</v>
      </c>
      <c r="N76" s="96" t="str">
        <f t="shared" si="3"/>
        <v/>
      </c>
      <c r="O76" s="85" t="str">
        <f t="shared" si="4"/>
        <v/>
      </c>
      <c r="P76" s="12">
        <f t="shared" si="5"/>
        <v>0</v>
      </c>
    </row>
    <row r="77" spans="2:16" s="1" customFormat="1" ht="13.5" customHeight="1" x14ac:dyDescent="0.2">
      <c r="B77" s="32"/>
      <c r="C77" s="32"/>
      <c r="D77" s="104"/>
      <c r="E77" s="191"/>
      <c r="F77" s="72"/>
      <c r="G77" s="79">
        <f t="shared" si="6"/>
        <v>0</v>
      </c>
      <c r="H77" s="36">
        <f>IFERROR(VLOOKUP($D77,PGP!$A:$B,2,FALSE),0)</f>
        <v>0</v>
      </c>
      <c r="I77" s="37">
        <f t="shared" si="7"/>
        <v>0</v>
      </c>
      <c r="J77" s="80">
        <f t="shared" si="8"/>
        <v>0</v>
      </c>
      <c r="K77" s="28">
        <f t="shared" si="9"/>
        <v>0</v>
      </c>
      <c r="L77" s="37">
        <f t="shared" si="10"/>
        <v>0</v>
      </c>
      <c r="M77" s="80">
        <f t="shared" si="11"/>
        <v>0</v>
      </c>
      <c r="N77" s="96" t="str">
        <f t="shared" si="3"/>
        <v/>
      </c>
      <c r="O77" s="85" t="str">
        <f t="shared" si="4"/>
        <v/>
      </c>
      <c r="P77" s="12">
        <f t="shared" si="5"/>
        <v>0</v>
      </c>
    </row>
    <row r="78" spans="2:16" s="1" customFormat="1" ht="13.5" customHeight="1" x14ac:dyDescent="0.2">
      <c r="B78" s="32"/>
      <c r="C78" s="32"/>
      <c r="D78" s="104"/>
      <c r="E78" s="191"/>
      <c r="F78" s="72"/>
      <c r="G78" s="79">
        <f t="shared" si="6"/>
        <v>0</v>
      </c>
      <c r="H78" s="36">
        <f>IFERROR(VLOOKUP($D78,PGP!$A:$B,2,FALSE),0)</f>
        <v>0</v>
      </c>
      <c r="I78" s="37">
        <f t="shared" si="7"/>
        <v>0</v>
      </c>
      <c r="J78" s="80">
        <f t="shared" si="8"/>
        <v>0</v>
      </c>
      <c r="K78" s="28">
        <f t="shared" si="9"/>
        <v>0</v>
      </c>
      <c r="L78" s="37">
        <f t="shared" si="10"/>
        <v>0</v>
      </c>
      <c r="M78" s="80">
        <f t="shared" si="11"/>
        <v>0</v>
      </c>
      <c r="N78" s="96" t="str">
        <f t="shared" si="3"/>
        <v/>
      </c>
      <c r="O78" s="85" t="str">
        <f t="shared" si="4"/>
        <v/>
      </c>
      <c r="P78" s="12">
        <f t="shared" si="5"/>
        <v>0</v>
      </c>
    </row>
    <row r="79" spans="2:16" s="1" customFormat="1" ht="13.5" customHeight="1" x14ac:dyDescent="0.2">
      <c r="B79" s="32"/>
      <c r="C79" s="32"/>
      <c r="D79" s="104"/>
      <c r="E79" s="191"/>
      <c r="F79" s="72"/>
      <c r="G79" s="79">
        <f t="shared" si="6"/>
        <v>0</v>
      </c>
      <c r="H79" s="36">
        <f>IFERROR(VLOOKUP($D79,PGP!$A:$B,2,FALSE),0)</f>
        <v>0</v>
      </c>
      <c r="I79" s="37">
        <f t="shared" si="7"/>
        <v>0</v>
      </c>
      <c r="J79" s="80">
        <f t="shared" si="8"/>
        <v>0</v>
      </c>
      <c r="K79" s="28">
        <f t="shared" si="9"/>
        <v>0</v>
      </c>
      <c r="L79" s="37">
        <f t="shared" si="10"/>
        <v>0</v>
      </c>
      <c r="M79" s="80">
        <f t="shared" si="11"/>
        <v>0</v>
      </c>
      <c r="N79" s="96" t="str">
        <f t="shared" si="3"/>
        <v/>
      </c>
      <c r="O79" s="85" t="str">
        <f t="shared" si="4"/>
        <v/>
      </c>
      <c r="P79" s="12">
        <f t="shared" si="5"/>
        <v>0</v>
      </c>
    </row>
    <row r="80" spans="2:16" s="1" customFormat="1" x14ac:dyDescent="0.2">
      <c r="B80" s="32"/>
      <c r="C80" s="32"/>
      <c r="D80" s="104"/>
      <c r="E80" s="191"/>
      <c r="F80" s="72"/>
      <c r="G80" s="79">
        <f t="shared" si="6"/>
        <v>0</v>
      </c>
      <c r="H80" s="36">
        <f>IFERROR(VLOOKUP($D80,PGP!$A:$B,2,FALSE),0)</f>
        <v>0</v>
      </c>
      <c r="I80" s="37">
        <f t="shared" si="7"/>
        <v>0</v>
      </c>
      <c r="J80" s="80">
        <f t="shared" si="8"/>
        <v>0</v>
      </c>
      <c r="K80" s="28">
        <f t="shared" si="9"/>
        <v>0</v>
      </c>
      <c r="L80" s="37">
        <f t="shared" si="10"/>
        <v>0</v>
      </c>
      <c r="M80" s="80">
        <f t="shared" si="11"/>
        <v>0</v>
      </c>
      <c r="N80" s="96" t="str">
        <f t="shared" si="3"/>
        <v/>
      </c>
      <c r="O80" s="85" t="str">
        <f t="shared" si="4"/>
        <v/>
      </c>
      <c r="P80" s="12">
        <f t="shared" si="5"/>
        <v>0</v>
      </c>
    </row>
    <row r="81" spans="2:16" s="1" customFormat="1" x14ac:dyDescent="0.2">
      <c r="B81" s="32"/>
      <c r="C81" s="32"/>
      <c r="D81" s="104"/>
      <c r="E81" s="191"/>
      <c r="F81" s="72"/>
      <c r="G81" s="79">
        <f t="shared" si="6"/>
        <v>0</v>
      </c>
      <c r="H81" s="36">
        <f>IFERROR(VLOOKUP($D81,PGP!$A:$B,2,FALSE),0)</f>
        <v>0</v>
      </c>
      <c r="I81" s="37">
        <f t="shared" si="7"/>
        <v>0</v>
      </c>
      <c r="J81" s="80">
        <f t="shared" si="8"/>
        <v>0</v>
      </c>
      <c r="K81" s="28">
        <f t="shared" si="9"/>
        <v>0</v>
      </c>
      <c r="L81" s="37">
        <f t="shared" si="10"/>
        <v>0</v>
      </c>
      <c r="M81" s="80">
        <f t="shared" si="11"/>
        <v>0</v>
      </c>
      <c r="N81" s="96" t="str">
        <f t="shared" si="3"/>
        <v/>
      </c>
      <c r="O81" s="85" t="str">
        <f t="shared" si="4"/>
        <v/>
      </c>
      <c r="P81" s="12">
        <f t="shared" si="5"/>
        <v>0</v>
      </c>
    </row>
    <row r="82" spans="2:16" s="1" customFormat="1" x14ac:dyDescent="0.2">
      <c r="B82" s="32"/>
      <c r="C82" s="32"/>
      <c r="D82" s="104"/>
      <c r="E82" s="191"/>
      <c r="F82" s="72"/>
      <c r="G82" s="79">
        <f t="shared" si="6"/>
        <v>0</v>
      </c>
      <c r="H82" s="36">
        <f>IFERROR(VLOOKUP($D82,PGP!$A:$B,2,FALSE),0)</f>
        <v>0</v>
      </c>
      <c r="I82" s="37">
        <f t="shared" si="7"/>
        <v>0</v>
      </c>
      <c r="J82" s="80">
        <f t="shared" si="8"/>
        <v>0</v>
      </c>
      <c r="K82" s="28">
        <f t="shared" si="9"/>
        <v>0</v>
      </c>
      <c r="L82" s="37">
        <f t="shared" si="10"/>
        <v>0</v>
      </c>
      <c r="M82" s="80">
        <f t="shared" si="11"/>
        <v>0</v>
      </c>
      <c r="N82" s="96" t="str">
        <f t="shared" si="3"/>
        <v/>
      </c>
      <c r="O82" s="85" t="str">
        <f t="shared" si="4"/>
        <v/>
      </c>
      <c r="P82" s="12">
        <f t="shared" si="5"/>
        <v>0</v>
      </c>
    </row>
    <row r="83" spans="2:16" s="1" customFormat="1" x14ac:dyDescent="0.2">
      <c r="B83" s="32"/>
      <c r="C83" s="32"/>
      <c r="D83" s="104"/>
      <c r="E83" s="191"/>
      <c r="F83" s="72"/>
      <c r="G83" s="79">
        <f t="shared" si="6"/>
        <v>0</v>
      </c>
      <c r="H83" s="36">
        <f>IFERROR(VLOOKUP($D83,PGP!$A:$B,2,FALSE),0)</f>
        <v>0</v>
      </c>
      <c r="I83" s="37">
        <f t="shared" si="7"/>
        <v>0</v>
      </c>
      <c r="J83" s="80">
        <f t="shared" si="8"/>
        <v>0</v>
      </c>
      <c r="K83" s="28">
        <f t="shared" si="9"/>
        <v>0</v>
      </c>
      <c r="L83" s="37">
        <f t="shared" si="10"/>
        <v>0</v>
      </c>
      <c r="M83" s="80">
        <f t="shared" si="11"/>
        <v>0</v>
      </c>
      <c r="N83" s="96" t="str">
        <f t="shared" si="3"/>
        <v/>
      </c>
      <c r="O83" s="85" t="str">
        <f t="shared" si="4"/>
        <v/>
      </c>
      <c r="P83" s="12">
        <f t="shared" si="5"/>
        <v>0</v>
      </c>
    </row>
    <row r="84" spans="2:16" s="1" customFormat="1" x14ac:dyDescent="0.2">
      <c r="B84" s="32"/>
      <c r="C84" s="32"/>
      <c r="D84" s="104"/>
      <c r="E84" s="191"/>
      <c r="F84" s="72"/>
      <c r="G84" s="79">
        <f t="shared" si="6"/>
        <v>0</v>
      </c>
      <c r="H84" s="36">
        <f>IFERROR(VLOOKUP($D84,PGP!$A:$B,2,FALSE),0)</f>
        <v>0</v>
      </c>
      <c r="I84" s="37">
        <f t="shared" si="7"/>
        <v>0</v>
      </c>
      <c r="J84" s="80">
        <f t="shared" si="8"/>
        <v>0</v>
      </c>
      <c r="K84" s="28">
        <f t="shared" si="9"/>
        <v>0</v>
      </c>
      <c r="L84" s="37">
        <f t="shared" si="10"/>
        <v>0</v>
      </c>
      <c r="M84" s="80">
        <f t="shared" si="11"/>
        <v>0</v>
      </c>
      <c r="N84" s="96" t="str">
        <f t="shared" si="3"/>
        <v/>
      </c>
      <c r="O84" s="85" t="str">
        <f t="shared" si="4"/>
        <v/>
      </c>
      <c r="P84" s="12">
        <f t="shared" si="5"/>
        <v>0</v>
      </c>
    </row>
    <row r="85" spans="2:16" s="1" customFormat="1" x14ac:dyDescent="0.2">
      <c r="B85" s="32"/>
      <c r="C85" s="32"/>
      <c r="D85" s="104"/>
      <c r="E85" s="191"/>
      <c r="F85" s="72"/>
      <c r="G85" s="79">
        <f t="shared" si="6"/>
        <v>0</v>
      </c>
      <c r="H85" s="36">
        <f>IFERROR(VLOOKUP($D85,PGP!$A:$B,2,FALSE),0)</f>
        <v>0</v>
      </c>
      <c r="I85" s="37">
        <f t="shared" si="7"/>
        <v>0</v>
      </c>
      <c r="J85" s="80">
        <f t="shared" si="8"/>
        <v>0</v>
      </c>
      <c r="K85" s="28">
        <f t="shared" si="9"/>
        <v>0</v>
      </c>
      <c r="L85" s="37">
        <f t="shared" si="10"/>
        <v>0</v>
      </c>
      <c r="M85" s="80">
        <f t="shared" si="11"/>
        <v>0</v>
      </c>
      <c r="N85" s="96" t="str">
        <f t="shared" si="3"/>
        <v/>
      </c>
      <c r="O85" s="85" t="str">
        <f t="shared" si="4"/>
        <v/>
      </c>
      <c r="P85" s="12">
        <f t="shared" si="5"/>
        <v>0</v>
      </c>
    </row>
    <row r="86" spans="2:16" s="1" customFormat="1" x14ac:dyDescent="0.2">
      <c r="B86" s="32"/>
      <c r="C86" s="32"/>
      <c r="D86" s="104"/>
      <c r="E86" s="191"/>
      <c r="F86" s="72"/>
      <c r="G86" s="79">
        <f t="shared" si="6"/>
        <v>0</v>
      </c>
      <c r="H86" s="36">
        <f>IFERROR(VLOOKUP($D86,PGP!$A:$B,2,FALSE),0)</f>
        <v>0</v>
      </c>
      <c r="I86" s="37">
        <f t="shared" si="7"/>
        <v>0</v>
      </c>
      <c r="J86" s="80">
        <f t="shared" si="8"/>
        <v>0</v>
      </c>
      <c r="K86" s="28">
        <f t="shared" si="9"/>
        <v>0</v>
      </c>
      <c r="L86" s="37">
        <f t="shared" si="10"/>
        <v>0</v>
      </c>
      <c r="M86" s="80">
        <f t="shared" si="11"/>
        <v>0</v>
      </c>
      <c r="N86" s="96" t="str">
        <f t="shared" si="3"/>
        <v/>
      </c>
      <c r="O86" s="85" t="str">
        <f t="shared" si="4"/>
        <v/>
      </c>
      <c r="P86" s="12">
        <f t="shared" si="5"/>
        <v>0</v>
      </c>
    </row>
    <row r="87" spans="2:16" s="1" customFormat="1" x14ac:dyDescent="0.2">
      <c r="B87" s="32"/>
      <c r="C87" s="32"/>
      <c r="D87" s="104"/>
      <c r="E87" s="191"/>
      <c r="F87" s="72"/>
      <c r="G87" s="79">
        <f t="shared" si="6"/>
        <v>0</v>
      </c>
      <c r="H87" s="36">
        <f>IFERROR(VLOOKUP($D87,PGP!$A:$B,2,FALSE),0)</f>
        <v>0</v>
      </c>
      <c r="I87" s="37">
        <f t="shared" si="7"/>
        <v>0</v>
      </c>
      <c r="J87" s="80">
        <f t="shared" si="8"/>
        <v>0</v>
      </c>
      <c r="K87" s="28">
        <f t="shared" si="9"/>
        <v>0</v>
      </c>
      <c r="L87" s="37">
        <f t="shared" si="10"/>
        <v>0</v>
      </c>
      <c r="M87" s="80">
        <f t="shared" si="11"/>
        <v>0</v>
      </c>
      <c r="N87" s="96" t="str">
        <f t="shared" si="3"/>
        <v/>
      </c>
      <c r="O87" s="85" t="str">
        <f t="shared" si="4"/>
        <v/>
      </c>
      <c r="P87" s="12">
        <f t="shared" si="5"/>
        <v>0</v>
      </c>
    </row>
    <row r="88" spans="2:16" s="1" customFormat="1" x14ac:dyDescent="0.2">
      <c r="B88" s="32"/>
      <c r="C88" s="32"/>
      <c r="D88" s="104"/>
      <c r="E88" s="191"/>
      <c r="F88" s="72"/>
      <c r="G88" s="79">
        <f t="shared" si="6"/>
        <v>0</v>
      </c>
      <c r="H88" s="36">
        <f>IFERROR(VLOOKUP($D88,PGP!$A:$B,2,FALSE),0)</f>
        <v>0</v>
      </c>
      <c r="I88" s="37">
        <f t="shared" si="7"/>
        <v>0</v>
      </c>
      <c r="J88" s="80">
        <f t="shared" si="8"/>
        <v>0</v>
      </c>
      <c r="K88" s="28">
        <f t="shared" si="9"/>
        <v>0</v>
      </c>
      <c r="L88" s="37">
        <f t="shared" si="10"/>
        <v>0</v>
      </c>
      <c r="M88" s="80">
        <f t="shared" si="11"/>
        <v>0</v>
      </c>
      <c r="N88" s="96" t="str">
        <f t="shared" si="3"/>
        <v/>
      </c>
      <c r="O88" s="85" t="str">
        <f t="shared" si="4"/>
        <v/>
      </c>
      <c r="P88" s="12">
        <f t="shared" si="5"/>
        <v>0</v>
      </c>
    </row>
    <row r="89" spans="2:16" s="1" customFormat="1" x14ac:dyDescent="0.2">
      <c r="B89" s="32"/>
      <c r="C89" s="32"/>
      <c r="D89" s="104"/>
      <c r="E89" s="191"/>
      <c r="F89" s="72"/>
      <c r="G89" s="79">
        <f t="shared" si="6"/>
        <v>0</v>
      </c>
      <c r="H89" s="36">
        <f>IFERROR(VLOOKUP($D89,PGP!$A:$B,2,FALSE),0)</f>
        <v>0</v>
      </c>
      <c r="I89" s="37">
        <f t="shared" si="7"/>
        <v>0</v>
      </c>
      <c r="J89" s="80">
        <f t="shared" si="8"/>
        <v>0</v>
      </c>
      <c r="K89" s="28">
        <f t="shared" si="9"/>
        <v>0</v>
      </c>
      <c r="L89" s="37">
        <f t="shared" si="10"/>
        <v>0</v>
      </c>
      <c r="M89" s="80">
        <f t="shared" si="11"/>
        <v>0</v>
      </c>
      <c r="N89" s="96" t="str">
        <f t="shared" si="3"/>
        <v/>
      </c>
      <c r="O89" s="85" t="str">
        <f t="shared" si="4"/>
        <v/>
      </c>
      <c r="P89" s="12">
        <f t="shared" si="5"/>
        <v>0</v>
      </c>
    </row>
    <row r="90" spans="2:16" s="1" customFormat="1" x14ac:dyDescent="0.2">
      <c r="B90" s="32"/>
      <c r="C90" s="32"/>
      <c r="D90" s="104"/>
      <c r="E90" s="191"/>
      <c r="F90" s="72"/>
      <c r="G90" s="79">
        <f t="shared" si="6"/>
        <v>0</v>
      </c>
      <c r="H90" s="36">
        <f>IFERROR(VLOOKUP($D90,PGP!$A:$B,2,FALSE),0)</f>
        <v>0</v>
      </c>
      <c r="I90" s="37">
        <f t="shared" si="7"/>
        <v>0</v>
      </c>
      <c r="J90" s="80">
        <f t="shared" si="8"/>
        <v>0</v>
      </c>
      <c r="K90" s="28">
        <f t="shared" si="9"/>
        <v>0</v>
      </c>
      <c r="L90" s="37">
        <f t="shared" si="10"/>
        <v>0</v>
      </c>
      <c r="M90" s="80">
        <f t="shared" si="11"/>
        <v>0</v>
      </c>
      <c r="N90" s="96" t="str">
        <f t="shared" si="3"/>
        <v/>
      </c>
      <c r="O90" s="85" t="str">
        <f t="shared" si="4"/>
        <v/>
      </c>
      <c r="P90" s="12">
        <f t="shared" si="5"/>
        <v>0</v>
      </c>
    </row>
    <row r="91" spans="2:16" s="1" customFormat="1" x14ac:dyDescent="0.2">
      <c r="B91" s="32"/>
      <c r="C91" s="32"/>
      <c r="D91" s="104"/>
      <c r="E91" s="191"/>
      <c r="F91" s="72"/>
      <c r="G91" s="79">
        <f t="shared" si="6"/>
        <v>0</v>
      </c>
      <c r="H91" s="36">
        <f>IFERROR(VLOOKUP($D91,PGP!$A:$B,2,FALSE),0)</f>
        <v>0</v>
      </c>
      <c r="I91" s="37">
        <f t="shared" si="7"/>
        <v>0</v>
      </c>
      <c r="J91" s="80">
        <f t="shared" si="8"/>
        <v>0</v>
      </c>
      <c r="K91" s="28">
        <f t="shared" si="9"/>
        <v>0</v>
      </c>
      <c r="L91" s="37">
        <f t="shared" si="10"/>
        <v>0</v>
      </c>
      <c r="M91" s="80">
        <f t="shared" si="11"/>
        <v>0</v>
      </c>
      <c r="N91" s="96" t="str">
        <f t="shared" si="3"/>
        <v/>
      </c>
      <c r="O91" s="85" t="str">
        <f t="shared" si="4"/>
        <v/>
      </c>
      <c r="P91" s="12">
        <f t="shared" si="5"/>
        <v>0</v>
      </c>
    </row>
    <row r="92" spans="2:16" s="1" customFormat="1" x14ac:dyDescent="0.2">
      <c r="B92" s="32"/>
      <c r="C92" s="32"/>
      <c r="D92" s="104"/>
      <c r="E92" s="191"/>
      <c r="F92" s="72"/>
      <c r="G92" s="79">
        <f t="shared" si="6"/>
        <v>0</v>
      </c>
      <c r="H92" s="36">
        <f>IFERROR(VLOOKUP($D92,PGP!$A:$B,2,FALSE),0)</f>
        <v>0</v>
      </c>
      <c r="I92" s="37">
        <f t="shared" si="7"/>
        <v>0</v>
      </c>
      <c r="J92" s="80">
        <f t="shared" si="8"/>
        <v>0</v>
      </c>
      <c r="K92" s="28">
        <f t="shared" si="9"/>
        <v>0</v>
      </c>
      <c r="L92" s="37">
        <f t="shared" si="10"/>
        <v>0</v>
      </c>
      <c r="M92" s="80">
        <f t="shared" si="11"/>
        <v>0</v>
      </c>
      <c r="N92" s="96" t="str">
        <f t="shared" si="3"/>
        <v/>
      </c>
      <c r="O92" s="85" t="str">
        <f t="shared" si="4"/>
        <v/>
      </c>
      <c r="P92" s="12">
        <f t="shared" si="5"/>
        <v>0</v>
      </c>
    </row>
    <row r="93" spans="2:16" s="1" customFormat="1" x14ac:dyDescent="0.2">
      <c r="B93" s="32"/>
      <c r="C93" s="32"/>
      <c r="D93" s="104"/>
      <c r="E93" s="191"/>
      <c r="F93" s="72"/>
      <c r="G93" s="79">
        <f t="shared" si="6"/>
        <v>0</v>
      </c>
      <c r="H93" s="36">
        <f>IFERROR(VLOOKUP($D93,PGP!$A:$B,2,FALSE),0)</f>
        <v>0</v>
      </c>
      <c r="I93" s="37">
        <f t="shared" si="7"/>
        <v>0</v>
      </c>
      <c r="J93" s="80">
        <f t="shared" si="8"/>
        <v>0</v>
      </c>
      <c r="K93" s="28">
        <f t="shared" si="9"/>
        <v>0</v>
      </c>
      <c r="L93" s="37">
        <f t="shared" si="10"/>
        <v>0</v>
      </c>
      <c r="M93" s="80">
        <f t="shared" si="11"/>
        <v>0</v>
      </c>
      <c r="N93" s="96" t="str">
        <f t="shared" si="3"/>
        <v/>
      </c>
      <c r="O93" s="85" t="str">
        <f t="shared" si="4"/>
        <v/>
      </c>
      <c r="P93" s="12">
        <f t="shared" si="5"/>
        <v>0</v>
      </c>
    </row>
    <row r="94" spans="2:16" s="1" customFormat="1" x14ac:dyDescent="0.2">
      <c r="B94" s="32"/>
      <c r="C94" s="32"/>
      <c r="D94" s="104"/>
      <c r="E94" s="191"/>
      <c r="F94" s="72"/>
      <c r="G94" s="79">
        <f t="shared" si="6"/>
        <v>0</v>
      </c>
      <c r="H94" s="36">
        <f>IFERROR(VLOOKUP($D94,PGP!$A:$B,2,FALSE),0)</f>
        <v>0</v>
      </c>
      <c r="I94" s="37">
        <f t="shared" si="7"/>
        <v>0</v>
      </c>
      <c r="J94" s="80">
        <f t="shared" si="8"/>
        <v>0</v>
      </c>
      <c r="K94" s="28">
        <f t="shared" si="9"/>
        <v>0</v>
      </c>
      <c r="L94" s="37">
        <f t="shared" si="10"/>
        <v>0</v>
      </c>
      <c r="M94" s="80">
        <f t="shared" si="11"/>
        <v>0</v>
      </c>
      <c r="N94" s="96" t="str">
        <f t="shared" si="3"/>
        <v/>
      </c>
      <c r="O94" s="85" t="str">
        <f t="shared" si="4"/>
        <v/>
      </c>
      <c r="P94" s="12">
        <f t="shared" si="5"/>
        <v>0</v>
      </c>
    </row>
    <row r="95" spans="2:16" s="1" customFormat="1" x14ac:dyDescent="0.2">
      <c r="B95" s="32"/>
      <c r="C95" s="32"/>
      <c r="D95" s="104"/>
      <c r="E95" s="191"/>
      <c r="F95" s="72"/>
      <c r="G95" s="79">
        <f t="shared" si="6"/>
        <v>0</v>
      </c>
      <c r="H95" s="36">
        <f>IFERROR(VLOOKUP($D95,PGP!$A:$B,2,FALSE),0)</f>
        <v>0</v>
      </c>
      <c r="I95" s="37">
        <f t="shared" si="7"/>
        <v>0</v>
      </c>
      <c r="J95" s="80">
        <f t="shared" si="8"/>
        <v>0</v>
      </c>
      <c r="K95" s="28">
        <f t="shared" si="9"/>
        <v>0</v>
      </c>
      <c r="L95" s="37">
        <f t="shared" si="10"/>
        <v>0</v>
      </c>
      <c r="M95" s="80">
        <f t="shared" si="11"/>
        <v>0</v>
      </c>
      <c r="N95" s="96" t="str">
        <f t="shared" ref="N95:N158" si="12">IF(ISBLANK(F95),"",IF(E95&lt;=0,"",IF(O95=J95,"Calcul de base/ Standard","Marge protégée/ Protected margin")))</f>
        <v/>
      </c>
      <c r="O95" s="85" t="str">
        <f t="shared" ref="O95:O158" si="13">IF(ISBLANK(F95),"",IF(E95&gt;0,MAX(J95,M95),"Remplir colonne D/ Complete column D"))</f>
        <v/>
      </c>
      <c r="P95" s="12">
        <f t="shared" ref="P95:P158" si="14">IFERROR((O95/E95),0)</f>
        <v>0</v>
      </c>
    </row>
    <row r="96" spans="2:16" s="1" customFormat="1" x14ac:dyDescent="0.2">
      <c r="B96" s="32"/>
      <c r="C96" s="32"/>
      <c r="D96" s="104"/>
      <c r="E96" s="191"/>
      <c r="F96" s="72"/>
      <c r="G96" s="79">
        <f t="shared" ref="G96:G159" si="15">(IF(AND(D96="Fleurs séchées/Dried cannabis",(E96&lt;28)),1.05,0)+IF(AND(D96="Fleurs séchées/Dried cannabis",(E96=28)),0.9,0))*$E96</f>
        <v>0</v>
      </c>
      <c r="H96" s="36">
        <f>IFERROR(VLOOKUP($D96,PGP!$A:$B,2,FALSE),0)</f>
        <v>0</v>
      </c>
      <c r="I96" s="37">
        <f t="shared" ref="I96:I159" si="16">IFERROR((F96*(1+H96))+G96,0)</f>
        <v>0</v>
      </c>
      <c r="J96" s="80">
        <f t="shared" ref="J96:J159" si="17">IFERROR(ROUNDUP(I96*1.14975,1),0)</f>
        <v>0</v>
      </c>
      <c r="K96" s="28">
        <f t="shared" ref="K96:K159" si="18">(IF(AND(D96="Fleurs séchées/Dried cannabis",(E96&lt;28)),1.85,0)+IF(AND(D96="Fleurs séchées/Dried cannabis",(E96=28)),1.25,0)+IF(D96="Préroulés/Pre-rolled",2.2,0)+IF(D96="Moulu/Ground",1.5,0)+IF(AND(D96="Haschich/Hash",(E96&gt;=3)),3.5,0)+IF(AND(D96="Haschich/Hash",AND(E96&gt;=2,E96&lt;3)),4.3,0)+IF(AND(D96="Haschich/Hash",AND(E96&gt;=0,E96&lt;2)),5.9,0))*E96</f>
        <v>0</v>
      </c>
      <c r="L96" s="37">
        <f t="shared" ref="L96:L159" si="19">K96+F96</f>
        <v>0</v>
      </c>
      <c r="M96" s="80">
        <f t="shared" ref="M96:M159" si="20">IFERROR(ROUNDUP(L96*1.14975,1),0)</f>
        <v>0</v>
      </c>
      <c r="N96" s="96" t="str">
        <f t="shared" si="12"/>
        <v/>
      </c>
      <c r="O96" s="85" t="str">
        <f t="shared" si="13"/>
        <v/>
      </c>
      <c r="P96" s="12">
        <f t="shared" si="14"/>
        <v>0</v>
      </c>
    </row>
    <row r="97" spans="2:16" s="1" customFormat="1" x14ac:dyDescent="0.2">
      <c r="B97" s="32"/>
      <c r="C97" s="32"/>
      <c r="D97" s="104"/>
      <c r="E97" s="191"/>
      <c r="F97" s="72"/>
      <c r="G97" s="79">
        <f t="shared" si="15"/>
        <v>0</v>
      </c>
      <c r="H97" s="36">
        <f>IFERROR(VLOOKUP($D97,PGP!$A:$B,2,FALSE),0)</f>
        <v>0</v>
      </c>
      <c r="I97" s="37">
        <f t="shared" si="16"/>
        <v>0</v>
      </c>
      <c r="J97" s="80">
        <f t="shared" si="17"/>
        <v>0</v>
      </c>
      <c r="K97" s="28">
        <f t="shared" si="18"/>
        <v>0</v>
      </c>
      <c r="L97" s="37">
        <f t="shared" si="19"/>
        <v>0</v>
      </c>
      <c r="M97" s="80">
        <f t="shared" si="20"/>
        <v>0</v>
      </c>
      <c r="N97" s="96" t="str">
        <f t="shared" si="12"/>
        <v/>
      </c>
      <c r="O97" s="85" t="str">
        <f t="shared" si="13"/>
        <v/>
      </c>
      <c r="P97" s="12">
        <f t="shared" si="14"/>
        <v>0</v>
      </c>
    </row>
    <row r="98" spans="2:16" s="1" customFormat="1" x14ac:dyDescent="0.2">
      <c r="B98" s="32"/>
      <c r="C98" s="32"/>
      <c r="D98" s="104"/>
      <c r="E98" s="191"/>
      <c r="F98" s="72"/>
      <c r="G98" s="79">
        <f t="shared" si="15"/>
        <v>0</v>
      </c>
      <c r="H98" s="36">
        <f>IFERROR(VLOOKUP($D98,PGP!$A:$B,2,FALSE),0)</f>
        <v>0</v>
      </c>
      <c r="I98" s="37">
        <f t="shared" si="16"/>
        <v>0</v>
      </c>
      <c r="J98" s="80">
        <f t="shared" si="17"/>
        <v>0</v>
      </c>
      <c r="K98" s="28">
        <f t="shared" si="18"/>
        <v>0</v>
      </c>
      <c r="L98" s="37">
        <f t="shared" si="19"/>
        <v>0</v>
      </c>
      <c r="M98" s="80">
        <f t="shared" si="20"/>
        <v>0</v>
      </c>
      <c r="N98" s="96" t="str">
        <f t="shared" si="12"/>
        <v/>
      </c>
      <c r="O98" s="85" t="str">
        <f t="shared" si="13"/>
        <v/>
      </c>
      <c r="P98" s="12">
        <f t="shared" si="14"/>
        <v>0</v>
      </c>
    </row>
    <row r="99" spans="2:16" s="1" customFormat="1" x14ac:dyDescent="0.2">
      <c r="B99" s="32"/>
      <c r="C99" s="32"/>
      <c r="D99" s="104"/>
      <c r="E99" s="191"/>
      <c r="F99" s="72"/>
      <c r="G99" s="79">
        <f t="shared" si="15"/>
        <v>0</v>
      </c>
      <c r="H99" s="36">
        <f>IFERROR(VLOOKUP($D99,PGP!$A:$B,2,FALSE),0)</f>
        <v>0</v>
      </c>
      <c r="I99" s="37">
        <f t="shared" si="16"/>
        <v>0</v>
      </c>
      <c r="J99" s="80">
        <f t="shared" si="17"/>
        <v>0</v>
      </c>
      <c r="K99" s="28">
        <f t="shared" si="18"/>
        <v>0</v>
      </c>
      <c r="L99" s="37">
        <f t="shared" si="19"/>
        <v>0</v>
      </c>
      <c r="M99" s="80">
        <f t="shared" si="20"/>
        <v>0</v>
      </c>
      <c r="N99" s="96" t="str">
        <f t="shared" si="12"/>
        <v/>
      </c>
      <c r="O99" s="85" t="str">
        <f t="shared" si="13"/>
        <v/>
      </c>
      <c r="P99" s="12">
        <f t="shared" si="14"/>
        <v>0</v>
      </c>
    </row>
    <row r="100" spans="2:16" s="1" customFormat="1" x14ac:dyDescent="0.2">
      <c r="B100" s="32"/>
      <c r="C100" s="32"/>
      <c r="D100" s="104"/>
      <c r="E100" s="191"/>
      <c r="F100" s="72"/>
      <c r="G100" s="79">
        <f t="shared" si="15"/>
        <v>0</v>
      </c>
      <c r="H100" s="36">
        <f>IFERROR(VLOOKUP($D100,PGP!$A:$B,2,FALSE),0)</f>
        <v>0</v>
      </c>
      <c r="I100" s="37">
        <f t="shared" si="16"/>
        <v>0</v>
      </c>
      <c r="J100" s="80">
        <f t="shared" si="17"/>
        <v>0</v>
      </c>
      <c r="K100" s="28">
        <f t="shared" si="18"/>
        <v>0</v>
      </c>
      <c r="L100" s="37">
        <f t="shared" si="19"/>
        <v>0</v>
      </c>
      <c r="M100" s="80">
        <f t="shared" si="20"/>
        <v>0</v>
      </c>
      <c r="N100" s="96" t="str">
        <f t="shared" si="12"/>
        <v/>
      </c>
      <c r="O100" s="85" t="str">
        <f t="shared" si="13"/>
        <v/>
      </c>
      <c r="P100" s="12">
        <f t="shared" si="14"/>
        <v>0</v>
      </c>
    </row>
    <row r="101" spans="2:16" s="1" customFormat="1" x14ac:dyDescent="0.2">
      <c r="B101" s="32"/>
      <c r="C101" s="32"/>
      <c r="D101" s="104"/>
      <c r="E101" s="191"/>
      <c r="F101" s="72"/>
      <c r="G101" s="79">
        <f t="shared" si="15"/>
        <v>0</v>
      </c>
      <c r="H101" s="36">
        <f>IFERROR(VLOOKUP($D101,PGP!$A:$B,2,FALSE),0)</f>
        <v>0</v>
      </c>
      <c r="I101" s="37">
        <f t="shared" si="16"/>
        <v>0</v>
      </c>
      <c r="J101" s="80">
        <f t="shared" si="17"/>
        <v>0</v>
      </c>
      <c r="K101" s="28">
        <f t="shared" si="18"/>
        <v>0</v>
      </c>
      <c r="L101" s="37">
        <f t="shared" si="19"/>
        <v>0</v>
      </c>
      <c r="M101" s="80">
        <f t="shared" si="20"/>
        <v>0</v>
      </c>
      <c r="N101" s="96" t="str">
        <f t="shared" si="12"/>
        <v/>
      </c>
      <c r="O101" s="85" t="str">
        <f t="shared" si="13"/>
        <v/>
      </c>
      <c r="P101" s="12">
        <f t="shared" si="14"/>
        <v>0</v>
      </c>
    </row>
    <row r="102" spans="2:16" s="1" customFormat="1" x14ac:dyDescent="0.2">
      <c r="B102" s="32"/>
      <c r="C102" s="32"/>
      <c r="D102" s="104"/>
      <c r="E102" s="191"/>
      <c r="F102" s="72"/>
      <c r="G102" s="79">
        <f t="shared" si="15"/>
        <v>0</v>
      </c>
      <c r="H102" s="36">
        <f>IFERROR(VLOOKUP($D102,PGP!$A:$B,2,FALSE),0)</f>
        <v>0</v>
      </c>
      <c r="I102" s="37">
        <f t="shared" si="16"/>
        <v>0</v>
      </c>
      <c r="J102" s="80">
        <f t="shared" si="17"/>
        <v>0</v>
      </c>
      <c r="K102" s="28">
        <f t="shared" si="18"/>
        <v>0</v>
      </c>
      <c r="L102" s="37">
        <f t="shared" si="19"/>
        <v>0</v>
      </c>
      <c r="M102" s="80">
        <f t="shared" si="20"/>
        <v>0</v>
      </c>
      <c r="N102" s="96" t="str">
        <f t="shared" si="12"/>
        <v/>
      </c>
      <c r="O102" s="85" t="str">
        <f t="shared" si="13"/>
        <v/>
      </c>
      <c r="P102" s="12">
        <f t="shared" si="14"/>
        <v>0</v>
      </c>
    </row>
    <row r="103" spans="2:16" s="1" customFormat="1" x14ac:dyDescent="0.2">
      <c r="B103" s="32"/>
      <c r="C103" s="32"/>
      <c r="D103" s="104"/>
      <c r="E103" s="191"/>
      <c r="F103" s="72"/>
      <c r="G103" s="79">
        <f t="shared" si="15"/>
        <v>0</v>
      </c>
      <c r="H103" s="36">
        <f>IFERROR(VLOOKUP($D103,PGP!$A:$B,2,FALSE),0)</f>
        <v>0</v>
      </c>
      <c r="I103" s="37">
        <f t="shared" si="16"/>
        <v>0</v>
      </c>
      <c r="J103" s="80">
        <f t="shared" si="17"/>
        <v>0</v>
      </c>
      <c r="K103" s="28">
        <f t="shared" si="18"/>
        <v>0</v>
      </c>
      <c r="L103" s="37">
        <f t="shared" si="19"/>
        <v>0</v>
      </c>
      <c r="M103" s="80">
        <f t="shared" si="20"/>
        <v>0</v>
      </c>
      <c r="N103" s="96" t="str">
        <f t="shared" si="12"/>
        <v/>
      </c>
      <c r="O103" s="85" t="str">
        <f t="shared" si="13"/>
        <v/>
      </c>
      <c r="P103" s="12">
        <f t="shared" si="14"/>
        <v>0</v>
      </c>
    </row>
    <row r="104" spans="2:16" s="1" customFormat="1" x14ac:dyDescent="0.2">
      <c r="B104" s="32"/>
      <c r="C104" s="32"/>
      <c r="D104" s="104"/>
      <c r="E104" s="191"/>
      <c r="F104" s="72"/>
      <c r="G104" s="79">
        <f t="shared" si="15"/>
        <v>0</v>
      </c>
      <c r="H104" s="36">
        <f>IFERROR(VLOOKUP($D104,PGP!$A:$B,2,FALSE),0)</f>
        <v>0</v>
      </c>
      <c r="I104" s="37">
        <f t="shared" si="16"/>
        <v>0</v>
      </c>
      <c r="J104" s="80">
        <f t="shared" si="17"/>
        <v>0</v>
      </c>
      <c r="K104" s="28">
        <f t="shared" si="18"/>
        <v>0</v>
      </c>
      <c r="L104" s="37">
        <f t="shared" si="19"/>
        <v>0</v>
      </c>
      <c r="M104" s="80">
        <f t="shared" si="20"/>
        <v>0</v>
      </c>
      <c r="N104" s="96" t="str">
        <f t="shared" si="12"/>
        <v/>
      </c>
      <c r="O104" s="85" t="str">
        <f t="shared" si="13"/>
        <v/>
      </c>
      <c r="P104" s="12">
        <f t="shared" si="14"/>
        <v>0</v>
      </c>
    </row>
    <row r="105" spans="2:16" s="1" customFormat="1" x14ac:dyDescent="0.2">
      <c r="B105" s="32"/>
      <c r="C105" s="32"/>
      <c r="D105" s="104"/>
      <c r="E105" s="191"/>
      <c r="F105" s="72"/>
      <c r="G105" s="79">
        <f t="shared" si="15"/>
        <v>0</v>
      </c>
      <c r="H105" s="36">
        <f>IFERROR(VLOOKUP($D105,PGP!$A:$B,2,FALSE),0)</f>
        <v>0</v>
      </c>
      <c r="I105" s="37">
        <f t="shared" si="16"/>
        <v>0</v>
      </c>
      <c r="J105" s="80">
        <f t="shared" si="17"/>
        <v>0</v>
      </c>
      <c r="K105" s="28">
        <f t="shared" si="18"/>
        <v>0</v>
      </c>
      <c r="L105" s="37">
        <f t="shared" si="19"/>
        <v>0</v>
      </c>
      <c r="M105" s="80">
        <f t="shared" si="20"/>
        <v>0</v>
      </c>
      <c r="N105" s="96" t="str">
        <f t="shared" si="12"/>
        <v/>
      </c>
      <c r="O105" s="85" t="str">
        <f t="shared" si="13"/>
        <v/>
      </c>
      <c r="P105" s="12">
        <f t="shared" si="14"/>
        <v>0</v>
      </c>
    </row>
    <row r="106" spans="2:16" s="1" customFormat="1" x14ac:dyDescent="0.2">
      <c r="B106" s="32"/>
      <c r="C106" s="32"/>
      <c r="D106" s="104"/>
      <c r="E106" s="191"/>
      <c r="F106" s="72"/>
      <c r="G106" s="79">
        <f t="shared" si="15"/>
        <v>0</v>
      </c>
      <c r="H106" s="36">
        <f>IFERROR(VLOOKUP($D106,PGP!$A:$B,2,FALSE),0)</f>
        <v>0</v>
      </c>
      <c r="I106" s="37">
        <f t="shared" si="16"/>
        <v>0</v>
      </c>
      <c r="J106" s="80">
        <f t="shared" si="17"/>
        <v>0</v>
      </c>
      <c r="K106" s="28">
        <f t="shared" si="18"/>
        <v>0</v>
      </c>
      <c r="L106" s="37">
        <f t="shared" si="19"/>
        <v>0</v>
      </c>
      <c r="M106" s="80">
        <f t="shared" si="20"/>
        <v>0</v>
      </c>
      <c r="N106" s="96" t="str">
        <f t="shared" si="12"/>
        <v/>
      </c>
      <c r="O106" s="85" t="str">
        <f t="shared" si="13"/>
        <v/>
      </c>
      <c r="P106" s="12">
        <f t="shared" si="14"/>
        <v>0</v>
      </c>
    </row>
    <row r="107" spans="2:16" s="1" customFormat="1" x14ac:dyDescent="0.2">
      <c r="B107" s="32"/>
      <c r="C107" s="32"/>
      <c r="D107" s="104"/>
      <c r="E107" s="191"/>
      <c r="F107" s="72"/>
      <c r="G107" s="79">
        <f t="shared" si="15"/>
        <v>0</v>
      </c>
      <c r="H107" s="36">
        <f>IFERROR(VLOOKUP($D107,PGP!$A:$B,2,FALSE),0)</f>
        <v>0</v>
      </c>
      <c r="I107" s="37">
        <f t="shared" si="16"/>
        <v>0</v>
      </c>
      <c r="J107" s="80">
        <f t="shared" si="17"/>
        <v>0</v>
      </c>
      <c r="K107" s="28">
        <f t="shared" si="18"/>
        <v>0</v>
      </c>
      <c r="L107" s="37">
        <f t="shared" si="19"/>
        <v>0</v>
      </c>
      <c r="M107" s="80">
        <f t="shared" si="20"/>
        <v>0</v>
      </c>
      <c r="N107" s="96" t="str">
        <f t="shared" si="12"/>
        <v/>
      </c>
      <c r="O107" s="85" t="str">
        <f t="shared" si="13"/>
        <v/>
      </c>
      <c r="P107" s="12">
        <f t="shared" si="14"/>
        <v>0</v>
      </c>
    </row>
    <row r="108" spans="2:16" s="1" customFormat="1" x14ac:dyDescent="0.2">
      <c r="B108" s="32"/>
      <c r="C108" s="32"/>
      <c r="D108" s="104"/>
      <c r="E108" s="191"/>
      <c r="F108" s="72"/>
      <c r="G108" s="79">
        <f t="shared" si="15"/>
        <v>0</v>
      </c>
      <c r="H108" s="36">
        <f>IFERROR(VLOOKUP($D108,PGP!$A:$B,2,FALSE),0)</f>
        <v>0</v>
      </c>
      <c r="I108" s="37">
        <f t="shared" si="16"/>
        <v>0</v>
      </c>
      <c r="J108" s="80">
        <f t="shared" si="17"/>
        <v>0</v>
      </c>
      <c r="K108" s="28">
        <f t="shared" si="18"/>
        <v>0</v>
      </c>
      <c r="L108" s="37">
        <f t="shared" si="19"/>
        <v>0</v>
      </c>
      <c r="M108" s="80">
        <f t="shared" si="20"/>
        <v>0</v>
      </c>
      <c r="N108" s="96" t="str">
        <f t="shared" si="12"/>
        <v/>
      </c>
      <c r="O108" s="85" t="str">
        <f t="shared" si="13"/>
        <v/>
      </c>
      <c r="P108" s="12">
        <f t="shared" si="14"/>
        <v>0</v>
      </c>
    </row>
    <row r="109" spans="2:16" s="1" customFormat="1" x14ac:dyDescent="0.2">
      <c r="B109" s="32"/>
      <c r="C109" s="32"/>
      <c r="D109" s="104"/>
      <c r="E109" s="191"/>
      <c r="F109" s="72"/>
      <c r="G109" s="79">
        <f t="shared" si="15"/>
        <v>0</v>
      </c>
      <c r="H109" s="36">
        <f>IFERROR(VLOOKUP($D109,PGP!$A:$B,2,FALSE),0)</f>
        <v>0</v>
      </c>
      <c r="I109" s="37">
        <f t="shared" si="16"/>
        <v>0</v>
      </c>
      <c r="J109" s="80">
        <f t="shared" si="17"/>
        <v>0</v>
      </c>
      <c r="K109" s="28">
        <f t="shared" si="18"/>
        <v>0</v>
      </c>
      <c r="L109" s="37">
        <f t="shared" si="19"/>
        <v>0</v>
      </c>
      <c r="M109" s="80">
        <f t="shared" si="20"/>
        <v>0</v>
      </c>
      <c r="N109" s="96" t="str">
        <f t="shared" si="12"/>
        <v/>
      </c>
      <c r="O109" s="85" t="str">
        <f t="shared" si="13"/>
        <v/>
      </c>
      <c r="P109" s="12">
        <f t="shared" si="14"/>
        <v>0</v>
      </c>
    </row>
    <row r="110" spans="2:16" s="1" customFormat="1" x14ac:dyDescent="0.2">
      <c r="B110" s="32"/>
      <c r="C110" s="32"/>
      <c r="D110" s="104"/>
      <c r="E110" s="191"/>
      <c r="F110" s="72"/>
      <c r="G110" s="79">
        <f t="shared" si="15"/>
        <v>0</v>
      </c>
      <c r="H110" s="36">
        <f>IFERROR(VLOOKUP($D110,PGP!$A:$B,2,FALSE),0)</f>
        <v>0</v>
      </c>
      <c r="I110" s="37">
        <f t="shared" si="16"/>
        <v>0</v>
      </c>
      <c r="J110" s="80">
        <f t="shared" si="17"/>
        <v>0</v>
      </c>
      <c r="K110" s="28">
        <f t="shared" si="18"/>
        <v>0</v>
      </c>
      <c r="L110" s="37">
        <f t="shared" si="19"/>
        <v>0</v>
      </c>
      <c r="M110" s="80">
        <f t="shared" si="20"/>
        <v>0</v>
      </c>
      <c r="N110" s="96" t="str">
        <f t="shared" si="12"/>
        <v/>
      </c>
      <c r="O110" s="85" t="str">
        <f t="shared" si="13"/>
        <v/>
      </c>
      <c r="P110" s="12">
        <f t="shared" si="14"/>
        <v>0</v>
      </c>
    </row>
    <row r="111" spans="2:16" s="1" customFormat="1" x14ac:dyDescent="0.2">
      <c r="B111" s="32"/>
      <c r="C111" s="32"/>
      <c r="D111" s="104"/>
      <c r="E111" s="191"/>
      <c r="F111" s="72"/>
      <c r="G111" s="79">
        <f t="shared" si="15"/>
        <v>0</v>
      </c>
      <c r="H111" s="36">
        <f>IFERROR(VLOOKUP($D111,PGP!$A:$B,2,FALSE),0)</f>
        <v>0</v>
      </c>
      <c r="I111" s="37">
        <f t="shared" si="16"/>
        <v>0</v>
      </c>
      <c r="J111" s="80">
        <f t="shared" si="17"/>
        <v>0</v>
      </c>
      <c r="K111" s="28">
        <f t="shared" si="18"/>
        <v>0</v>
      </c>
      <c r="L111" s="37">
        <f t="shared" si="19"/>
        <v>0</v>
      </c>
      <c r="M111" s="80">
        <f t="shared" si="20"/>
        <v>0</v>
      </c>
      <c r="N111" s="96" t="str">
        <f t="shared" si="12"/>
        <v/>
      </c>
      <c r="O111" s="85" t="str">
        <f t="shared" si="13"/>
        <v/>
      </c>
      <c r="P111" s="12">
        <f t="shared" si="14"/>
        <v>0</v>
      </c>
    </row>
    <row r="112" spans="2:16" s="1" customFormat="1" x14ac:dyDescent="0.2">
      <c r="B112" s="32"/>
      <c r="C112" s="32"/>
      <c r="D112" s="104"/>
      <c r="E112" s="191"/>
      <c r="F112" s="72"/>
      <c r="G112" s="79">
        <f t="shared" si="15"/>
        <v>0</v>
      </c>
      <c r="H112" s="36">
        <f>IFERROR(VLOOKUP($D112,PGP!$A:$B,2,FALSE),0)</f>
        <v>0</v>
      </c>
      <c r="I112" s="37">
        <f t="shared" si="16"/>
        <v>0</v>
      </c>
      <c r="J112" s="80">
        <f t="shared" si="17"/>
        <v>0</v>
      </c>
      <c r="K112" s="28">
        <f t="shared" si="18"/>
        <v>0</v>
      </c>
      <c r="L112" s="37">
        <f t="shared" si="19"/>
        <v>0</v>
      </c>
      <c r="M112" s="80">
        <f t="shared" si="20"/>
        <v>0</v>
      </c>
      <c r="N112" s="96" t="str">
        <f t="shared" si="12"/>
        <v/>
      </c>
      <c r="O112" s="85" t="str">
        <f t="shared" si="13"/>
        <v/>
      </c>
      <c r="P112" s="12">
        <f t="shared" si="14"/>
        <v>0</v>
      </c>
    </row>
    <row r="113" spans="2:16" s="1" customFormat="1" x14ac:dyDescent="0.2">
      <c r="B113" s="32"/>
      <c r="C113" s="32"/>
      <c r="D113" s="104"/>
      <c r="E113" s="191"/>
      <c r="F113" s="72"/>
      <c r="G113" s="79">
        <f t="shared" si="15"/>
        <v>0</v>
      </c>
      <c r="H113" s="36">
        <f>IFERROR(VLOOKUP($D113,PGP!$A:$B,2,FALSE),0)</f>
        <v>0</v>
      </c>
      <c r="I113" s="37">
        <f t="shared" si="16"/>
        <v>0</v>
      </c>
      <c r="J113" s="80">
        <f t="shared" si="17"/>
        <v>0</v>
      </c>
      <c r="K113" s="28">
        <f t="shared" si="18"/>
        <v>0</v>
      </c>
      <c r="L113" s="37">
        <f t="shared" si="19"/>
        <v>0</v>
      </c>
      <c r="M113" s="80">
        <f t="shared" si="20"/>
        <v>0</v>
      </c>
      <c r="N113" s="96" t="str">
        <f t="shared" si="12"/>
        <v/>
      </c>
      <c r="O113" s="85" t="str">
        <f t="shared" si="13"/>
        <v/>
      </c>
      <c r="P113" s="12">
        <f t="shared" si="14"/>
        <v>0</v>
      </c>
    </row>
    <row r="114" spans="2:16" s="1" customFormat="1" x14ac:dyDescent="0.2">
      <c r="B114" s="32"/>
      <c r="C114" s="32"/>
      <c r="D114" s="104"/>
      <c r="E114" s="191"/>
      <c r="F114" s="72"/>
      <c r="G114" s="79">
        <f t="shared" si="15"/>
        <v>0</v>
      </c>
      <c r="H114" s="36">
        <f>IFERROR(VLOOKUP($D114,PGP!$A:$B,2,FALSE),0)</f>
        <v>0</v>
      </c>
      <c r="I114" s="37">
        <f t="shared" si="16"/>
        <v>0</v>
      </c>
      <c r="J114" s="80">
        <f t="shared" si="17"/>
        <v>0</v>
      </c>
      <c r="K114" s="28">
        <f t="shared" si="18"/>
        <v>0</v>
      </c>
      <c r="L114" s="37">
        <f t="shared" si="19"/>
        <v>0</v>
      </c>
      <c r="M114" s="80">
        <f t="shared" si="20"/>
        <v>0</v>
      </c>
      <c r="N114" s="96" t="str">
        <f t="shared" si="12"/>
        <v/>
      </c>
      <c r="O114" s="85" t="str">
        <f t="shared" si="13"/>
        <v/>
      </c>
      <c r="P114" s="12">
        <f t="shared" si="14"/>
        <v>0</v>
      </c>
    </row>
    <row r="115" spans="2:16" s="1" customFormat="1" x14ac:dyDescent="0.2">
      <c r="B115" s="32"/>
      <c r="C115" s="32"/>
      <c r="D115" s="104"/>
      <c r="E115" s="191"/>
      <c r="F115" s="72"/>
      <c r="G115" s="79">
        <f t="shared" si="15"/>
        <v>0</v>
      </c>
      <c r="H115" s="36">
        <f>IFERROR(VLOOKUP($D115,PGP!$A:$B,2,FALSE),0)</f>
        <v>0</v>
      </c>
      <c r="I115" s="37">
        <f t="shared" si="16"/>
        <v>0</v>
      </c>
      <c r="J115" s="80">
        <f t="shared" si="17"/>
        <v>0</v>
      </c>
      <c r="K115" s="28">
        <f t="shared" si="18"/>
        <v>0</v>
      </c>
      <c r="L115" s="37">
        <f t="shared" si="19"/>
        <v>0</v>
      </c>
      <c r="M115" s="80">
        <f t="shared" si="20"/>
        <v>0</v>
      </c>
      <c r="N115" s="96" t="str">
        <f t="shared" si="12"/>
        <v/>
      </c>
      <c r="O115" s="85" t="str">
        <f t="shared" si="13"/>
        <v/>
      </c>
      <c r="P115" s="12">
        <f t="shared" si="14"/>
        <v>0</v>
      </c>
    </row>
    <row r="116" spans="2:16" s="1" customFormat="1" x14ac:dyDescent="0.2">
      <c r="B116" s="32"/>
      <c r="C116" s="32"/>
      <c r="D116" s="104"/>
      <c r="E116" s="191"/>
      <c r="F116" s="72"/>
      <c r="G116" s="79">
        <f t="shared" si="15"/>
        <v>0</v>
      </c>
      <c r="H116" s="36">
        <f>IFERROR(VLOOKUP($D116,PGP!$A:$B,2,FALSE),0)</f>
        <v>0</v>
      </c>
      <c r="I116" s="37">
        <f t="shared" si="16"/>
        <v>0</v>
      </c>
      <c r="J116" s="80">
        <f t="shared" si="17"/>
        <v>0</v>
      </c>
      <c r="K116" s="28">
        <f t="shared" si="18"/>
        <v>0</v>
      </c>
      <c r="L116" s="37">
        <f t="shared" si="19"/>
        <v>0</v>
      </c>
      <c r="M116" s="80">
        <f t="shared" si="20"/>
        <v>0</v>
      </c>
      <c r="N116" s="96" t="str">
        <f t="shared" si="12"/>
        <v/>
      </c>
      <c r="O116" s="85" t="str">
        <f t="shared" si="13"/>
        <v/>
      </c>
      <c r="P116" s="12">
        <f t="shared" si="14"/>
        <v>0</v>
      </c>
    </row>
    <row r="117" spans="2:16" s="1" customFormat="1" x14ac:dyDescent="0.2">
      <c r="B117" s="32"/>
      <c r="C117" s="32"/>
      <c r="D117" s="104"/>
      <c r="E117" s="191"/>
      <c r="F117" s="72"/>
      <c r="G117" s="79">
        <f t="shared" si="15"/>
        <v>0</v>
      </c>
      <c r="H117" s="36">
        <f>IFERROR(VLOOKUP($D117,PGP!$A:$B,2,FALSE),0)</f>
        <v>0</v>
      </c>
      <c r="I117" s="37">
        <f t="shared" si="16"/>
        <v>0</v>
      </c>
      <c r="J117" s="80">
        <f t="shared" si="17"/>
        <v>0</v>
      </c>
      <c r="K117" s="28">
        <f t="shared" si="18"/>
        <v>0</v>
      </c>
      <c r="L117" s="37">
        <f t="shared" si="19"/>
        <v>0</v>
      </c>
      <c r="M117" s="80">
        <f t="shared" si="20"/>
        <v>0</v>
      </c>
      <c r="N117" s="96" t="str">
        <f t="shared" si="12"/>
        <v/>
      </c>
      <c r="O117" s="85" t="str">
        <f t="shared" si="13"/>
        <v/>
      </c>
      <c r="P117" s="12">
        <f t="shared" si="14"/>
        <v>0</v>
      </c>
    </row>
    <row r="118" spans="2:16" s="1" customFormat="1" x14ac:dyDescent="0.2">
      <c r="B118" s="32"/>
      <c r="C118" s="32"/>
      <c r="D118" s="104"/>
      <c r="E118" s="191"/>
      <c r="F118" s="72"/>
      <c r="G118" s="79">
        <f t="shared" si="15"/>
        <v>0</v>
      </c>
      <c r="H118" s="36">
        <f>IFERROR(VLOOKUP($D118,PGP!$A:$B,2,FALSE),0)</f>
        <v>0</v>
      </c>
      <c r="I118" s="37">
        <f t="shared" si="16"/>
        <v>0</v>
      </c>
      <c r="J118" s="80">
        <f t="shared" si="17"/>
        <v>0</v>
      </c>
      <c r="K118" s="28">
        <f t="shared" si="18"/>
        <v>0</v>
      </c>
      <c r="L118" s="37">
        <f t="shared" si="19"/>
        <v>0</v>
      </c>
      <c r="M118" s="80">
        <f t="shared" si="20"/>
        <v>0</v>
      </c>
      <c r="N118" s="96" t="str">
        <f t="shared" si="12"/>
        <v/>
      </c>
      <c r="O118" s="85" t="str">
        <f t="shared" si="13"/>
        <v/>
      </c>
      <c r="P118" s="12">
        <f t="shared" si="14"/>
        <v>0</v>
      </c>
    </row>
    <row r="119" spans="2:16" s="1" customFormat="1" x14ac:dyDescent="0.2">
      <c r="B119" s="32"/>
      <c r="C119" s="32"/>
      <c r="D119" s="104"/>
      <c r="E119" s="191"/>
      <c r="F119" s="72"/>
      <c r="G119" s="79">
        <f t="shared" si="15"/>
        <v>0</v>
      </c>
      <c r="H119" s="36">
        <f>IFERROR(VLOOKUP($D119,PGP!$A:$B,2,FALSE),0)</f>
        <v>0</v>
      </c>
      <c r="I119" s="37">
        <f t="shared" si="16"/>
        <v>0</v>
      </c>
      <c r="J119" s="80">
        <f t="shared" si="17"/>
        <v>0</v>
      </c>
      <c r="K119" s="28">
        <f t="shared" si="18"/>
        <v>0</v>
      </c>
      <c r="L119" s="37">
        <f t="shared" si="19"/>
        <v>0</v>
      </c>
      <c r="M119" s="80">
        <f t="shared" si="20"/>
        <v>0</v>
      </c>
      <c r="N119" s="96" t="str">
        <f t="shared" si="12"/>
        <v/>
      </c>
      <c r="O119" s="85" t="str">
        <f t="shared" si="13"/>
        <v/>
      </c>
      <c r="P119" s="12">
        <f t="shared" si="14"/>
        <v>0</v>
      </c>
    </row>
    <row r="120" spans="2:16" s="1" customFormat="1" x14ac:dyDescent="0.2">
      <c r="B120" s="32"/>
      <c r="C120" s="32"/>
      <c r="D120" s="104"/>
      <c r="E120" s="191"/>
      <c r="F120" s="72"/>
      <c r="G120" s="79">
        <f t="shared" si="15"/>
        <v>0</v>
      </c>
      <c r="H120" s="36">
        <f>IFERROR(VLOOKUP($D120,PGP!$A:$B,2,FALSE),0)</f>
        <v>0</v>
      </c>
      <c r="I120" s="37">
        <f t="shared" si="16"/>
        <v>0</v>
      </c>
      <c r="J120" s="80">
        <f t="shared" si="17"/>
        <v>0</v>
      </c>
      <c r="K120" s="28">
        <f t="shared" si="18"/>
        <v>0</v>
      </c>
      <c r="L120" s="37">
        <f t="shared" si="19"/>
        <v>0</v>
      </c>
      <c r="M120" s="80">
        <f t="shared" si="20"/>
        <v>0</v>
      </c>
      <c r="N120" s="96" t="str">
        <f t="shared" si="12"/>
        <v/>
      </c>
      <c r="O120" s="85" t="str">
        <f t="shared" si="13"/>
        <v/>
      </c>
      <c r="P120" s="12">
        <f t="shared" si="14"/>
        <v>0</v>
      </c>
    </row>
    <row r="121" spans="2:16" s="1" customFormat="1" x14ac:dyDescent="0.2">
      <c r="B121" s="32"/>
      <c r="C121" s="32"/>
      <c r="D121" s="104"/>
      <c r="E121" s="191"/>
      <c r="F121" s="72"/>
      <c r="G121" s="79">
        <f t="shared" si="15"/>
        <v>0</v>
      </c>
      <c r="H121" s="36">
        <f>IFERROR(VLOOKUP($D121,PGP!$A:$B,2,FALSE),0)</f>
        <v>0</v>
      </c>
      <c r="I121" s="37">
        <f t="shared" si="16"/>
        <v>0</v>
      </c>
      <c r="J121" s="80">
        <f t="shared" si="17"/>
        <v>0</v>
      </c>
      <c r="K121" s="28">
        <f t="shared" si="18"/>
        <v>0</v>
      </c>
      <c r="L121" s="37">
        <f t="shared" si="19"/>
        <v>0</v>
      </c>
      <c r="M121" s="80">
        <f t="shared" si="20"/>
        <v>0</v>
      </c>
      <c r="N121" s="96" t="str">
        <f t="shared" si="12"/>
        <v/>
      </c>
      <c r="O121" s="85" t="str">
        <f t="shared" si="13"/>
        <v/>
      </c>
      <c r="P121" s="12">
        <f t="shared" si="14"/>
        <v>0</v>
      </c>
    </row>
    <row r="122" spans="2:16" s="1" customFormat="1" x14ac:dyDescent="0.2">
      <c r="B122" s="32"/>
      <c r="C122" s="32"/>
      <c r="D122" s="104"/>
      <c r="E122" s="191"/>
      <c r="F122" s="72"/>
      <c r="G122" s="79">
        <f t="shared" si="15"/>
        <v>0</v>
      </c>
      <c r="H122" s="36">
        <f>IFERROR(VLOOKUP($D122,PGP!$A:$B,2,FALSE),0)</f>
        <v>0</v>
      </c>
      <c r="I122" s="37">
        <f t="shared" si="16"/>
        <v>0</v>
      </c>
      <c r="J122" s="80">
        <f t="shared" si="17"/>
        <v>0</v>
      </c>
      <c r="K122" s="28">
        <f t="shared" si="18"/>
        <v>0</v>
      </c>
      <c r="L122" s="37">
        <f t="shared" si="19"/>
        <v>0</v>
      </c>
      <c r="M122" s="80">
        <f t="shared" si="20"/>
        <v>0</v>
      </c>
      <c r="N122" s="96" t="str">
        <f t="shared" si="12"/>
        <v/>
      </c>
      <c r="O122" s="85" t="str">
        <f t="shared" si="13"/>
        <v/>
      </c>
      <c r="P122" s="12">
        <f t="shared" si="14"/>
        <v>0</v>
      </c>
    </row>
    <row r="123" spans="2:16" s="1" customFormat="1" x14ac:dyDescent="0.2">
      <c r="B123" s="32"/>
      <c r="C123" s="32"/>
      <c r="D123" s="104"/>
      <c r="E123" s="191"/>
      <c r="F123" s="72"/>
      <c r="G123" s="79">
        <f t="shared" si="15"/>
        <v>0</v>
      </c>
      <c r="H123" s="36">
        <f>IFERROR(VLOOKUP($D123,PGP!$A:$B,2,FALSE),0)</f>
        <v>0</v>
      </c>
      <c r="I123" s="37">
        <f t="shared" si="16"/>
        <v>0</v>
      </c>
      <c r="J123" s="80">
        <f t="shared" si="17"/>
        <v>0</v>
      </c>
      <c r="K123" s="28">
        <f t="shared" si="18"/>
        <v>0</v>
      </c>
      <c r="L123" s="37">
        <f t="shared" si="19"/>
        <v>0</v>
      </c>
      <c r="M123" s="80">
        <f t="shared" si="20"/>
        <v>0</v>
      </c>
      <c r="N123" s="96" t="str">
        <f t="shared" si="12"/>
        <v/>
      </c>
      <c r="O123" s="85" t="str">
        <f t="shared" si="13"/>
        <v/>
      </c>
      <c r="P123" s="12">
        <f t="shared" si="14"/>
        <v>0</v>
      </c>
    </row>
    <row r="124" spans="2:16" s="1" customFormat="1" x14ac:dyDescent="0.2">
      <c r="B124" s="32"/>
      <c r="C124" s="32"/>
      <c r="D124" s="104"/>
      <c r="E124" s="191"/>
      <c r="F124" s="72"/>
      <c r="G124" s="79">
        <f t="shared" si="15"/>
        <v>0</v>
      </c>
      <c r="H124" s="36">
        <f>IFERROR(VLOOKUP($D124,PGP!$A:$B,2,FALSE),0)</f>
        <v>0</v>
      </c>
      <c r="I124" s="37">
        <f t="shared" si="16"/>
        <v>0</v>
      </c>
      <c r="J124" s="80">
        <f t="shared" si="17"/>
        <v>0</v>
      </c>
      <c r="K124" s="28">
        <f t="shared" si="18"/>
        <v>0</v>
      </c>
      <c r="L124" s="37">
        <f t="shared" si="19"/>
        <v>0</v>
      </c>
      <c r="M124" s="80">
        <f t="shared" si="20"/>
        <v>0</v>
      </c>
      <c r="N124" s="96" t="str">
        <f t="shared" si="12"/>
        <v/>
      </c>
      <c r="O124" s="85" t="str">
        <f t="shared" si="13"/>
        <v/>
      </c>
      <c r="P124" s="12">
        <f t="shared" si="14"/>
        <v>0</v>
      </c>
    </row>
    <row r="125" spans="2:16" s="1" customFormat="1" x14ac:dyDescent="0.2">
      <c r="B125" s="32"/>
      <c r="C125" s="32"/>
      <c r="D125" s="104"/>
      <c r="E125" s="191"/>
      <c r="F125" s="72"/>
      <c r="G125" s="79">
        <f t="shared" si="15"/>
        <v>0</v>
      </c>
      <c r="H125" s="36">
        <f>IFERROR(VLOOKUP($D125,PGP!$A:$B,2,FALSE),0)</f>
        <v>0</v>
      </c>
      <c r="I125" s="37">
        <f t="shared" si="16"/>
        <v>0</v>
      </c>
      <c r="J125" s="80">
        <f t="shared" si="17"/>
        <v>0</v>
      </c>
      <c r="K125" s="28">
        <f t="shared" si="18"/>
        <v>0</v>
      </c>
      <c r="L125" s="37">
        <f t="shared" si="19"/>
        <v>0</v>
      </c>
      <c r="M125" s="80">
        <f t="shared" si="20"/>
        <v>0</v>
      </c>
      <c r="N125" s="96" t="str">
        <f t="shared" si="12"/>
        <v/>
      </c>
      <c r="O125" s="85" t="str">
        <f t="shared" si="13"/>
        <v/>
      </c>
      <c r="P125" s="12">
        <f t="shared" si="14"/>
        <v>0</v>
      </c>
    </row>
    <row r="126" spans="2:16" s="1" customFormat="1" x14ac:dyDescent="0.2">
      <c r="B126" s="32"/>
      <c r="C126" s="32"/>
      <c r="D126" s="104"/>
      <c r="E126" s="191"/>
      <c r="F126" s="72"/>
      <c r="G126" s="79">
        <f t="shared" si="15"/>
        <v>0</v>
      </c>
      <c r="H126" s="36">
        <f>IFERROR(VLOOKUP($D126,PGP!$A:$B,2,FALSE),0)</f>
        <v>0</v>
      </c>
      <c r="I126" s="37">
        <f t="shared" si="16"/>
        <v>0</v>
      </c>
      <c r="J126" s="80">
        <f t="shared" si="17"/>
        <v>0</v>
      </c>
      <c r="K126" s="28">
        <f t="shared" si="18"/>
        <v>0</v>
      </c>
      <c r="L126" s="37">
        <f t="shared" si="19"/>
        <v>0</v>
      </c>
      <c r="M126" s="80">
        <f t="shared" si="20"/>
        <v>0</v>
      </c>
      <c r="N126" s="96" t="str">
        <f t="shared" si="12"/>
        <v/>
      </c>
      <c r="O126" s="85" t="str">
        <f t="shared" si="13"/>
        <v/>
      </c>
      <c r="P126" s="12">
        <f t="shared" si="14"/>
        <v>0</v>
      </c>
    </row>
    <row r="127" spans="2:16" s="1" customFormat="1" x14ac:dyDescent="0.2">
      <c r="B127" s="32"/>
      <c r="C127" s="32"/>
      <c r="D127" s="104"/>
      <c r="E127" s="191"/>
      <c r="F127" s="72"/>
      <c r="G127" s="79">
        <f t="shared" si="15"/>
        <v>0</v>
      </c>
      <c r="H127" s="36">
        <f>IFERROR(VLOOKUP($D127,PGP!$A:$B,2,FALSE),0)</f>
        <v>0</v>
      </c>
      <c r="I127" s="37">
        <f t="shared" si="16"/>
        <v>0</v>
      </c>
      <c r="J127" s="80">
        <f t="shared" si="17"/>
        <v>0</v>
      </c>
      <c r="K127" s="28">
        <f t="shared" si="18"/>
        <v>0</v>
      </c>
      <c r="L127" s="37">
        <f t="shared" si="19"/>
        <v>0</v>
      </c>
      <c r="M127" s="80">
        <f t="shared" si="20"/>
        <v>0</v>
      </c>
      <c r="N127" s="96" t="str">
        <f t="shared" si="12"/>
        <v/>
      </c>
      <c r="O127" s="85" t="str">
        <f t="shared" si="13"/>
        <v/>
      </c>
      <c r="P127" s="12">
        <f t="shared" si="14"/>
        <v>0</v>
      </c>
    </row>
    <row r="128" spans="2:16" s="1" customFormat="1" x14ac:dyDescent="0.2">
      <c r="B128" s="32"/>
      <c r="C128" s="32"/>
      <c r="D128" s="104"/>
      <c r="E128" s="191"/>
      <c r="F128" s="72"/>
      <c r="G128" s="79">
        <f t="shared" si="15"/>
        <v>0</v>
      </c>
      <c r="H128" s="36">
        <f>IFERROR(VLOOKUP($D128,PGP!$A:$B,2,FALSE),0)</f>
        <v>0</v>
      </c>
      <c r="I128" s="37">
        <f t="shared" si="16"/>
        <v>0</v>
      </c>
      <c r="J128" s="80">
        <f t="shared" si="17"/>
        <v>0</v>
      </c>
      <c r="K128" s="28">
        <f t="shared" si="18"/>
        <v>0</v>
      </c>
      <c r="L128" s="37">
        <f t="shared" si="19"/>
        <v>0</v>
      </c>
      <c r="M128" s="80">
        <f t="shared" si="20"/>
        <v>0</v>
      </c>
      <c r="N128" s="96" t="str">
        <f t="shared" si="12"/>
        <v/>
      </c>
      <c r="O128" s="85" t="str">
        <f t="shared" si="13"/>
        <v/>
      </c>
      <c r="P128" s="12">
        <f t="shared" si="14"/>
        <v>0</v>
      </c>
    </row>
    <row r="129" spans="2:16" s="1" customFormat="1" x14ac:dyDescent="0.2">
      <c r="B129" s="32"/>
      <c r="C129" s="32"/>
      <c r="D129" s="104"/>
      <c r="E129" s="191"/>
      <c r="F129" s="72"/>
      <c r="G129" s="79">
        <f t="shared" si="15"/>
        <v>0</v>
      </c>
      <c r="H129" s="36">
        <f>IFERROR(VLOOKUP($D129,PGP!$A:$B,2,FALSE),0)</f>
        <v>0</v>
      </c>
      <c r="I129" s="37">
        <f t="shared" si="16"/>
        <v>0</v>
      </c>
      <c r="J129" s="80">
        <f t="shared" si="17"/>
        <v>0</v>
      </c>
      <c r="K129" s="28">
        <f t="shared" si="18"/>
        <v>0</v>
      </c>
      <c r="L129" s="37">
        <f t="shared" si="19"/>
        <v>0</v>
      </c>
      <c r="M129" s="80">
        <f t="shared" si="20"/>
        <v>0</v>
      </c>
      <c r="N129" s="96" t="str">
        <f t="shared" si="12"/>
        <v/>
      </c>
      <c r="O129" s="85" t="str">
        <f t="shared" si="13"/>
        <v/>
      </c>
      <c r="P129" s="12">
        <f t="shared" si="14"/>
        <v>0</v>
      </c>
    </row>
    <row r="130" spans="2:16" s="1" customFormat="1" x14ac:dyDescent="0.2">
      <c r="B130" s="32"/>
      <c r="C130" s="32"/>
      <c r="D130" s="104"/>
      <c r="E130" s="191"/>
      <c r="F130" s="72"/>
      <c r="G130" s="79">
        <f t="shared" si="15"/>
        <v>0</v>
      </c>
      <c r="H130" s="36">
        <f>IFERROR(VLOOKUP($D130,PGP!$A:$B,2,FALSE),0)</f>
        <v>0</v>
      </c>
      <c r="I130" s="37">
        <f t="shared" si="16"/>
        <v>0</v>
      </c>
      <c r="J130" s="80">
        <f t="shared" si="17"/>
        <v>0</v>
      </c>
      <c r="K130" s="28">
        <f t="shared" si="18"/>
        <v>0</v>
      </c>
      <c r="L130" s="37">
        <f t="shared" si="19"/>
        <v>0</v>
      </c>
      <c r="M130" s="80">
        <f t="shared" si="20"/>
        <v>0</v>
      </c>
      <c r="N130" s="96" t="str">
        <f t="shared" si="12"/>
        <v/>
      </c>
      <c r="O130" s="85" t="str">
        <f t="shared" si="13"/>
        <v/>
      </c>
      <c r="P130" s="12">
        <f t="shared" si="14"/>
        <v>0</v>
      </c>
    </row>
    <row r="131" spans="2:16" s="1" customFormat="1" x14ac:dyDescent="0.2">
      <c r="B131" s="32"/>
      <c r="C131" s="32"/>
      <c r="D131" s="104"/>
      <c r="E131" s="191"/>
      <c r="F131" s="72"/>
      <c r="G131" s="79">
        <f t="shared" si="15"/>
        <v>0</v>
      </c>
      <c r="H131" s="36">
        <f>IFERROR(VLOOKUP($D131,PGP!$A:$B,2,FALSE),0)</f>
        <v>0</v>
      </c>
      <c r="I131" s="37">
        <f t="shared" si="16"/>
        <v>0</v>
      </c>
      <c r="J131" s="80">
        <f t="shared" si="17"/>
        <v>0</v>
      </c>
      <c r="K131" s="28">
        <f t="shared" si="18"/>
        <v>0</v>
      </c>
      <c r="L131" s="37">
        <f t="shared" si="19"/>
        <v>0</v>
      </c>
      <c r="M131" s="80">
        <f t="shared" si="20"/>
        <v>0</v>
      </c>
      <c r="N131" s="96" t="str">
        <f t="shared" si="12"/>
        <v/>
      </c>
      <c r="O131" s="85" t="str">
        <f t="shared" si="13"/>
        <v/>
      </c>
      <c r="P131" s="12">
        <f t="shared" si="14"/>
        <v>0</v>
      </c>
    </row>
    <row r="132" spans="2:16" s="1" customFormat="1" x14ac:dyDescent="0.2">
      <c r="B132" s="32"/>
      <c r="C132" s="32"/>
      <c r="D132" s="104"/>
      <c r="E132" s="191"/>
      <c r="F132" s="72"/>
      <c r="G132" s="79">
        <f t="shared" si="15"/>
        <v>0</v>
      </c>
      <c r="H132" s="36">
        <f>IFERROR(VLOOKUP($D132,PGP!$A:$B,2,FALSE),0)</f>
        <v>0</v>
      </c>
      <c r="I132" s="37">
        <f t="shared" si="16"/>
        <v>0</v>
      </c>
      <c r="J132" s="80">
        <f t="shared" si="17"/>
        <v>0</v>
      </c>
      <c r="K132" s="28">
        <f t="shared" si="18"/>
        <v>0</v>
      </c>
      <c r="L132" s="37">
        <f t="shared" si="19"/>
        <v>0</v>
      </c>
      <c r="M132" s="80">
        <f t="shared" si="20"/>
        <v>0</v>
      </c>
      <c r="N132" s="96" t="str">
        <f t="shared" si="12"/>
        <v/>
      </c>
      <c r="O132" s="85" t="str">
        <f t="shared" si="13"/>
        <v/>
      </c>
      <c r="P132" s="12">
        <f t="shared" si="14"/>
        <v>0</v>
      </c>
    </row>
    <row r="133" spans="2:16" s="1" customFormat="1" x14ac:dyDescent="0.2">
      <c r="B133" s="32"/>
      <c r="C133" s="32"/>
      <c r="D133" s="104"/>
      <c r="E133" s="191"/>
      <c r="F133" s="72"/>
      <c r="G133" s="79">
        <f t="shared" si="15"/>
        <v>0</v>
      </c>
      <c r="H133" s="36">
        <f>IFERROR(VLOOKUP($D133,PGP!$A:$B,2,FALSE),0)</f>
        <v>0</v>
      </c>
      <c r="I133" s="37">
        <f t="shared" si="16"/>
        <v>0</v>
      </c>
      <c r="J133" s="80">
        <f t="shared" si="17"/>
        <v>0</v>
      </c>
      <c r="K133" s="28">
        <f t="shared" si="18"/>
        <v>0</v>
      </c>
      <c r="L133" s="37">
        <f t="shared" si="19"/>
        <v>0</v>
      </c>
      <c r="M133" s="80">
        <f t="shared" si="20"/>
        <v>0</v>
      </c>
      <c r="N133" s="96" t="str">
        <f t="shared" si="12"/>
        <v/>
      </c>
      <c r="O133" s="85" t="str">
        <f t="shared" si="13"/>
        <v/>
      </c>
      <c r="P133" s="12">
        <f t="shared" si="14"/>
        <v>0</v>
      </c>
    </row>
    <row r="134" spans="2:16" s="1" customFormat="1" x14ac:dyDescent="0.2">
      <c r="B134" s="32"/>
      <c r="C134" s="32"/>
      <c r="D134" s="104"/>
      <c r="E134" s="191"/>
      <c r="F134" s="72"/>
      <c r="G134" s="79">
        <f t="shared" si="15"/>
        <v>0</v>
      </c>
      <c r="H134" s="36">
        <f>IFERROR(VLOOKUP($D134,PGP!$A:$B,2,FALSE),0)</f>
        <v>0</v>
      </c>
      <c r="I134" s="37">
        <f t="shared" si="16"/>
        <v>0</v>
      </c>
      <c r="J134" s="80">
        <f t="shared" si="17"/>
        <v>0</v>
      </c>
      <c r="K134" s="28">
        <f t="shared" si="18"/>
        <v>0</v>
      </c>
      <c r="L134" s="37">
        <f t="shared" si="19"/>
        <v>0</v>
      </c>
      <c r="M134" s="80">
        <f t="shared" si="20"/>
        <v>0</v>
      </c>
      <c r="N134" s="96" t="str">
        <f t="shared" si="12"/>
        <v/>
      </c>
      <c r="O134" s="85" t="str">
        <f t="shared" si="13"/>
        <v/>
      </c>
      <c r="P134" s="12">
        <f t="shared" si="14"/>
        <v>0</v>
      </c>
    </row>
    <row r="135" spans="2:16" s="1" customFormat="1" x14ac:dyDescent="0.2">
      <c r="B135" s="32"/>
      <c r="C135" s="32"/>
      <c r="D135" s="104"/>
      <c r="E135" s="191"/>
      <c r="F135" s="72"/>
      <c r="G135" s="79">
        <f t="shared" si="15"/>
        <v>0</v>
      </c>
      <c r="H135" s="36">
        <f>IFERROR(VLOOKUP($D135,PGP!$A:$B,2,FALSE),0)</f>
        <v>0</v>
      </c>
      <c r="I135" s="37">
        <f t="shared" si="16"/>
        <v>0</v>
      </c>
      <c r="J135" s="80">
        <f t="shared" si="17"/>
        <v>0</v>
      </c>
      <c r="K135" s="28">
        <f t="shared" si="18"/>
        <v>0</v>
      </c>
      <c r="L135" s="37">
        <f t="shared" si="19"/>
        <v>0</v>
      </c>
      <c r="M135" s="80">
        <f t="shared" si="20"/>
        <v>0</v>
      </c>
      <c r="N135" s="96" t="str">
        <f t="shared" si="12"/>
        <v/>
      </c>
      <c r="O135" s="85" t="str">
        <f t="shared" si="13"/>
        <v/>
      </c>
      <c r="P135" s="12">
        <f t="shared" si="14"/>
        <v>0</v>
      </c>
    </row>
    <row r="136" spans="2:16" s="1" customFormat="1" x14ac:dyDescent="0.2">
      <c r="B136" s="32"/>
      <c r="C136" s="32"/>
      <c r="D136" s="104"/>
      <c r="E136" s="191"/>
      <c r="F136" s="72"/>
      <c r="G136" s="79">
        <f t="shared" si="15"/>
        <v>0</v>
      </c>
      <c r="H136" s="36">
        <f>IFERROR(VLOOKUP($D136,PGP!$A:$B,2,FALSE),0)</f>
        <v>0</v>
      </c>
      <c r="I136" s="37">
        <f t="shared" si="16"/>
        <v>0</v>
      </c>
      <c r="J136" s="80">
        <f t="shared" si="17"/>
        <v>0</v>
      </c>
      <c r="K136" s="28">
        <f t="shared" si="18"/>
        <v>0</v>
      </c>
      <c r="L136" s="37">
        <f t="shared" si="19"/>
        <v>0</v>
      </c>
      <c r="M136" s="80">
        <f t="shared" si="20"/>
        <v>0</v>
      </c>
      <c r="N136" s="96" t="str">
        <f t="shared" si="12"/>
        <v/>
      </c>
      <c r="O136" s="85" t="str">
        <f t="shared" si="13"/>
        <v/>
      </c>
      <c r="P136" s="12">
        <f t="shared" si="14"/>
        <v>0</v>
      </c>
    </row>
    <row r="137" spans="2:16" s="1" customFormat="1" x14ac:dyDescent="0.2">
      <c r="B137" s="32"/>
      <c r="C137" s="32"/>
      <c r="D137" s="104"/>
      <c r="E137" s="191"/>
      <c r="F137" s="72"/>
      <c r="G137" s="79">
        <f t="shared" si="15"/>
        <v>0</v>
      </c>
      <c r="H137" s="36">
        <f>IFERROR(VLOOKUP($D137,PGP!$A:$B,2,FALSE),0)</f>
        <v>0</v>
      </c>
      <c r="I137" s="37">
        <f t="shared" si="16"/>
        <v>0</v>
      </c>
      <c r="J137" s="80">
        <f t="shared" si="17"/>
        <v>0</v>
      </c>
      <c r="K137" s="28">
        <f t="shared" si="18"/>
        <v>0</v>
      </c>
      <c r="L137" s="37">
        <f t="shared" si="19"/>
        <v>0</v>
      </c>
      <c r="M137" s="80">
        <f t="shared" si="20"/>
        <v>0</v>
      </c>
      <c r="N137" s="96" t="str">
        <f t="shared" si="12"/>
        <v/>
      </c>
      <c r="O137" s="85" t="str">
        <f t="shared" si="13"/>
        <v/>
      </c>
      <c r="P137" s="12">
        <f t="shared" si="14"/>
        <v>0</v>
      </c>
    </row>
    <row r="138" spans="2:16" s="1" customFormat="1" x14ac:dyDescent="0.2">
      <c r="B138" s="32"/>
      <c r="C138" s="32"/>
      <c r="D138" s="104"/>
      <c r="E138" s="191"/>
      <c r="F138" s="72"/>
      <c r="G138" s="79">
        <f t="shared" si="15"/>
        <v>0</v>
      </c>
      <c r="H138" s="36">
        <f>IFERROR(VLOOKUP($D138,PGP!$A:$B,2,FALSE),0)</f>
        <v>0</v>
      </c>
      <c r="I138" s="37">
        <f t="shared" si="16"/>
        <v>0</v>
      </c>
      <c r="J138" s="80">
        <f t="shared" si="17"/>
        <v>0</v>
      </c>
      <c r="K138" s="28">
        <f t="shared" si="18"/>
        <v>0</v>
      </c>
      <c r="L138" s="37">
        <f t="shared" si="19"/>
        <v>0</v>
      </c>
      <c r="M138" s="80">
        <f t="shared" si="20"/>
        <v>0</v>
      </c>
      <c r="N138" s="96" t="str">
        <f t="shared" si="12"/>
        <v/>
      </c>
      <c r="O138" s="85" t="str">
        <f t="shared" si="13"/>
        <v/>
      </c>
      <c r="P138" s="12">
        <f t="shared" si="14"/>
        <v>0</v>
      </c>
    </row>
    <row r="139" spans="2:16" s="1" customFormat="1" x14ac:dyDescent="0.2">
      <c r="B139" s="32"/>
      <c r="C139" s="32"/>
      <c r="D139" s="104"/>
      <c r="E139" s="191"/>
      <c r="F139" s="72"/>
      <c r="G139" s="79">
        <f t="shared" si="15"/>
        <v>0</v>
      </c>
      <c r="H139" s="36">
        <f>IFERROR(VLOOKUP($D139,PGP!$A:$B,2,FALSE),0)</f>
        <v>0</v>
      </c>
      <c r="I139" s="37">
        <f t="shared" si="16"/>
        <v>0</v>
      </c>
      <c r="J139" s="80">
        <f t="shared" si="17"/>
        <v>0</v>
      </c>
      <c r="K139" s="28">
        <f t="shared" si="18"/>
        <v>0</v>
      </c>
      <c r="L139" s="37">
        <f t="shared" si="19"/>
        <v>0</v>
      </c>
      <c r="M139" s="80">
        <f t="shared" si="20"/>
        <v>0</v>
      </c>
      <c r="N139" s="96" t="str">
        <f t="shared" si="12"/>
        <v/>
      </c>
      <c r="O139" s="85" t="str">
        <f t="shared" si="13"/>
        <v/>
      </c>
      <c r="P139" s="12">
        <f t="shared" si="14"/>
        <v>0</v>
      </c>
    </row>
    <row r="140" spans="2:16" s="1" customFormat="1" x14ac:dyDescent="0.2">
      <c r="B140" s="32"/>
      <c r="C140" s="32"/>
      <c r="D140" s="104"/>
      <c r="E140" s="191"/>
      <c r="F140" s="72"/>
      <c r="G140" s="79">
        <f t="shared" si="15"/>
        <v>0</v>
      </c>
      <c r="H140" s="36">
        <f>IFERROR(VLOOKUP($D140,PGP!$A:$B,2,FALSE),0)</f>
        <v>0</v>
      </c>
      <c r="I140" s="37">
        <f t="shared" si="16"/>
        <v>0</v>
      </c>
      <c r="J140" s="80">
        <f t="shared" si="17"/>
        <v>0</v>
      </c>
      <c r="K140" s="28">
        <f t="shared" si="18"/>
        <v>0</v>
      </c>
      <c r="L140" s="37">
        <f t="shared" si="19"/>
        <v>0</v>
      </c>
      <c r="M140" s="80">
        <f t="shared" si="20"/>
        <v>0</v>
      </c>
      <c r="N140" s="96" t="str">
        <f t="shared" si="12"/>
        <v/>
      </c>
      <c r="O140" s="85" t="str">
        <f t="shared" si="13"/>
        <v/>
      </c>
      <c r="P140" s="12">
        <f t="shared" si="14"/>
        <v>0</v>
      </c>
    </row>
    <row r="141" spans="2:16" s="1" customFormat="1" x14ac:dyDescent="0.2">
      <c r="B141" s="32"/>
      <c r="C141" s="32"/>
      <c r="D141" s="104"/>
      <c r="E141" s="191"/>
      <c r="F141" s="72"/>
      <c r="G141" s="79">
        <f t="shared" si="15"/>
        <v>0</v>
      </c>
      <c r="H141" s="36">
        <f>IFERROR(VLOOKUP($D141,PGP!$A:$B,2,FALSE),0)</f>
        <v>0</v>
      </c>
      <c r="I141" s="37">
        <f t="shared" si="16"/>
        <v>0</v>
      </c>
      <c r="J141" s="80">
        <f t="shared" si="17"/>
        <v>0</v>
      </c>
      <c r="K141" s="28">
        <f t="shared" si="18"/>
        <v>0</v>
      </c>
      <c r="L141" s="37">
        <f t="shared" si="19"/>
        <v>0</v>
      </c>
      <c r="M141" s="80">
        <f t="shared" si="20"/>
        <v>0</v>
      </c>
      <c r="N141" s="96" t="str">
        <f t="shared" si="12"/>
        <v/>
      </c>
      <c r="O141" s="85" t="str">
        <f t="shared" si="13"/>
        <v/>
      </c>
      <c r="P141" s="12">
        <f t="shared" si="14"/>
        <v>0</v>
      </c>
    </row>
    <row r="142" spans="2:16" s="1" customFormat="1" x14ac:dyDescent="0.2">
      <c r="B142" s="32"/>
      <c r="C142" s="32"/>
      <c r="D142" s="104"/>
      <c r="E142" s="191"/>
      <c r="F142" s="72"/>
      <c r="G142" s="79">
        <f t="shared" si="15"/>
        <v>0</v>
      </c>
      <c r="H142" s="36">
        <f>IFERROR(VLOOKUP($D142,PGP!$A:$B,2,FALSE),0)</f>
        <v>0</v>
      </c>
      <c r="I142" s="37">
        <f t="shared" si="16"/>
        <v>0</v>
      </c>
      <c r="J142" s="80">
        <f t="shared" si="17"/>
        <v>0</v>
      </c>
      <c r="K142" s="28">
        <f t="shared" si="18"/>
        <v>0</v>
      </c>
      <c r="L142" s="37">
        <f t="shared" si="19"/>
        <v>0</v>
      </c>
      <c r="M142" s="80">
        <f t="shared" si="20"/>
        <v>0</v>
      </c>
      <c r="N142" s="96" t="str">
        <f t="shared" si="12"/>
        <v/>
      </c>
      <c r="O142" s="85" t="str">
        <f t="shared" si="13"/>
        <v/>
      </c>
      <c r="P142" s="12">
        <f t="shared" si="14"/>
        <v>0</v>
      </c>
    </row>
    <row r="143" spans="2:16" s="1" customFormat="1" x14ac:dyDescent="0.2">
      <c r="B143" s="32"/>
      <c r="C143" s="32"/>
      <c r="D143" s="104"/>
      <c r="E143" s="191"/>
      <c r="F143" s="72"/>
      <c r="G143" s="79">
        <f t="shared" si="15"/>
        <v>0</v>
      </c>
      <c r="H143" s="36">
        <f>IFERROR(VLOOKUP($D143,PGP!$A:$B,2,FALSE),0)</f>
        <v>0</v>
      </c>
      <c r="I143" s="37">
        <f t="shared" si="16"/>
        <v>0</v>
      </c>
      <c r="J143" s="80">
        <f t="shared" si="17"/>
        <v>0</v>
      </c>
      <c r="K143" s="28">
        <f t="shared" si="18"/>
        <v>0</v>
      </c>
      <c r="L143" s="37">
        <f t="shared" si="19"/>
        <v>0</v>
      </c>
      <c r="M143" s="80">
        <f t="shared" si="20"/>
        <v>0</v>
      </c>
      <c r="N143" s="96" t="str">
        <f t="shared" si="12"/>
        <v/>
      </c>
      <c r="O143" s="85" t="str">
        <f t="shared" si="13"/>
        <v/>
      </c>
      <c r="P143" s="12">
        <f t="shared" si="14"/>
        <v>0</v>
      </c>
    </row>
    <row r="144" spans="2:16" s="1" customFormat="1" x14ac:dyDescent="0.2">
      <c r="B144" s="32"/>
      <c r="C144" s="32"/>
      <c r="D144" s="104"/>
      <c r="E144" s="191"/>
      <c r="F144" s="72"/>
      <c r="G144" s="79">
        <f t="shared" si="15"/>
        <v>0</v>
      </c>
      <c r="H144" s="36">
        <f>IFERROR(VLOOKUP($D144,PGP!$A:$B,2,FALSE),0)</f>
        <v>0</v>
      </c>
      <c r="I144" s="37">
        <f t="shared" si="16"/>
        <v>0</v>
      </c>
      <c r="J144" s="80">
        <f t="shared" si="17"/>
        <v>0</v>
      </c>
      <c r="K144" s="28">
        <f t="shared" si="18"/>
        <v>0</v>
      </c>
      <c r="L144" s="37">
        <f t="shared" si="19"/>
        <v>0</v>
      </c>
      <c r="M144" s="80">
        <f t="shared" si="20"/>
        <v>0</v>
      </c>
      <c r="N144" s="96" t="str">
        <f t="shared" si="12"/>
        <v/>
      </c>
      <c r="O144" s="85" t="str">
        <f t="shared" si="13"/>
        <v/>
      </c>
      <c r="P144" s="12">
        <f t="shared" si="14"/>
        <v>0</v>
      </c>
    </row>
    <row r="145" spans="2:16" s="1" customFormat="1" x14ac:dyDescent="0.2">
      <c r="B145" s="32"/>
      <c r="C145" s="32"/>
      <c r="D145" s="104"/>
      <c r="E145" s="191"/>
      <c r="F145" s="72"/>
      <c r="G145" s="79">
        <f t="shared" si="15"/>
        <v>0</v>
      </c>
      <c r="H145" s="36">
        <f>IFERROR(VLOOKUP($D145,PGP!$A:$B,2,FALSE),0)</f>
        <v>0</v>
      </c>
      <c r="I145" s="37">
        <f t="shared" si="16"/>
        <v>0</v>
      </c>
      <c r="J145" s="80">
        <f t="shared" si="17"/>
        <v>0</v>
      </c>
      <c r="K145" s="28">
        <f t="shared" si="18"/>
        <v>0</v>
      </c>
      <c r="L145" s="37">
        <f t="shared" si="19"/>
        <v>0</v>
      </c>
      <c r="M145" s="80">
        <f t="shared" si="20"/>
        <v>0</v>
      </c>
      <c r="N145" s="96" t="str">
        <f t="shared" si="12"/>
        <v/>
      </c>
      <c r="O145" s="85" t="str">
        <f t="shared" si="13"/>
        <v/>
      </c>
      <c r="P145" s="12">
        <f t="shared" si="14"/>
        <v>0</v>
      </c>
    </row>
    <row r="146" spans="2:16" s="1" customFormat="1" x14ac:dyDescent="0.2">
      <c r="B146" s="32"/>
      <c r="C146" s="32"/>
      <c r="D146" s="104"/>
      <c r="E146" s="191"/>
      <c r="F146" s="72"/>
      <c r="G146" s="79">
        <f t="shared" si="15"/>
        <v>0</v>
      </c>
      <c r="H146" s="36">
        <f>IFERROR(VLOOKUP($D146,PGP!$A:$B,2,FALSE),0)</f>
        <v>0</v>
      </c>
      <c r="I146" s="37">
        <f t="shared" si="16"/>
        <v>0</v>
      </c>
      <c r="J146" s="80">
        <f t="shared" si="17"/>
        <v>0</v>
      </c>
      <c r="K146" s="28">
        <f t="shared" si="18"/>
        <v>0</v>
      </c>
      <c r="L146" s="37">
        <f t="shared" si="19"/>
        <v>0</v>
      </c>
      <c r="M146" s="80">
        <f t="shared" si="20"/>
        <v>0</v>
      </c>
      <c r="N146" s="96" t="str">
        <f t="shared" si="12"/>
        <v/>
      </c>
      <c r="O146" s="85" t="str">
        <f t="shared" si="13"/>
        <v/>
      </c>
      <c r="P146" s="12">
        <f t="shared" si="14"/>
        <v>0</v>
      </c>
    </row>
    <row r="147" spans="2:16" s="1" customFormat="1" x14ac:dyDescent="0.2">
      <c r="B147" s="32"/>
      <c r="C147" s="32"/>
      <c r="D147" s="104"/>
      <c r="E147" s="191"/>
      <c r="F147" s="72"/>
      <c r="G147" s="79">
        <f t="shared" si="15"/>
        <v>0</v>
      </c>
      <c r="H147" s="36">
        <f>IFERROR(VLOOKUP($D147,PGP!$A:$B,2,FALSE),0)</f>
        <v>0</v>
      </c>
      <c r="I147" s="37">
        <f t="shared" si="16"/>
        <v>0</v>
      </c>
      <c r="J147" s="80">
        <f t="shared" si="17"/>
        <v>0</v>
      </c>
      <c r="K147" s="28">
        <f t="shared" si="18"/>
        <v>0</v>
      </c>
      <c r="L147" s="37">
        <f t="shared" si="19"/>
        <v>0</v>
      </c>
      <c r="M147" s="80">
        <f t="shared" si="20"/>
        <v>0</v>
      </c>
      <c r="N147" s="96" t="str">
        <f t="shared" si="12"/>
        <v/>
      </c>
      <c r="O147" s="85" t="str">
        <f t="shared" si="13"/>
        <v/>
      </c>
      <c r="P147" s="12">
        <f t="shared" si="14"/>
        <v>0</v>
      </c>
    </row>
    <row r="148" spans="2:16" s="1" customFormat="1" x14ac:dyDescent="0.2">
      <c r="B148" s="32"/>
      <c r="C148" s="32"/>
      <c r="D148" s="104"/>
      <c r="E148" s="191"/>
      <c r="F148" s="72"/>
      <c r="G148" s="79">
        <f t="shared" si="15"/>
        <v>0</v>
      </c>
      <c r="H148" s="36">
        <f>IFERROR(VLOOKUP($D148,PGP!$A:$B,2,FALSE),0)</f>
        <v>0</v>
      </c>
      <c r="I148" s="37">
        <f t="shared" si="16"/>
        <v>0</v>
      </c>
      <c r="J148" s="80">
        <f t="shared" si="17"/>
        <v>0</v>
      </c>
      <c r="K148" s="28">
        <f t="shared" si="18"/>
        <v>0</v>
      </c>
      <c r="L148" s="37">
        <f t="shared" si="19"/>
        <v>0</v>
      </c>
      <c r="M148" s="80">
        <f t="shared" si="20"/>
        <v>0</v>
      </c>
      <c r="N148" s="96" t="str">
        <f t="shared" si="12"/>
        <v/>
      </c>
      <c r="O148" s="85" t="str">
        <f t="shared" si="13"/>
        <v/>
      </c>
      <c r="P148" s="12">
        <f t="shared" si="14"/>
        <v>0</v>
      </c>
    </row>
    <row r="149" spans="2:16" s="1" customFormat="1" x14ac:dyDescent="0.2">
      <c r="B149" s="32"/>
      <c r="C149" s="32"/>
      <c r="D149" s="104"/>
      <c r="E149" s="191"/>
      <c r="F149" s="72"/>
      <c r="G149" s="79">
        <f t="shared" si="15"/>
        <v>0</v>
      </c>
      <c r="H149" s="36">
        <f>IFERROR(VLOOKUP($D149,PGP!$A:$B,2,FALSE),0)</f>
        <v>0</v>
      </c>
      <c r="I149" s="37">
        <f t="shared" si="16"/>
        <v>0</v>
      </c>
      <c r="J149" s="80">
        <f t="shared" si="17"/>
        <v>0</v>
      </c>
      <c r="K149" s="28">
        <f t="shared" si="18"/>
        <v>0</v>
      </c>
      <c r="L149" s="37">
        <f t="shared" si="19"/>
        <v>0</v>
      </c>
      <c r="M149" s="80">
        <f t="shared" si="20"/>
        <v>0</v>
      </c>
      <c r="N149" s="96" t="str">
        <f t="shared" si="12"/>
        <v/>
      </c>
      <c r="O149" s="85" t="str">
        <f t="shared" si="13"/>
        <v/>
      </c>
      <c r="P149" s="12">
        <f t="shared" si="14"/>
        <v>0</v>
      </c>
    </row>
    <row r="150" spans="2:16" s="1" customFormat="1" x14ac:dyDescent="0.2">
      <c r="B150" s="32"/>
      <c r="C150" s="32"/>
      <c r="D150" s="104"/>
      <c r="E150" s="191"/>
      <c r="F150" s="72"/>
      <c r="G150" s="79">
        <f t="shared" si="15"/>
        <v>0</v>
      </c>
      <c r="H150" s="36">
        <f>IFERROR(VLOOKUP($D150,PGP!$A:$B,2,FALSE),0)</f>
        <v>0</v>
      </c>
      <c r="I150" s="37">
        <f t="shared" si="16"/>
        <v>0</v>
      </c>
      <c r="J150" s="80">
        <f t="shared" si="17"/>
        <v>0</v>
      </c>
      <c r="K150" s="28">
        <f t="shared" si="18"/>
        <v>0</v>
      </c>
      <c r="L150" s="37">
        <f t="shared" si="19"/>
        <v>0</v>
      </c>
      <c r="M150" s="80">
        <f t="shared" si="20"/>
        <v>0</v>
      </c>
      <c r="N150" s="96" t="str">
        <f t="shared" si="12"/>
        <v/>
      </c>
      <c r="O150" s="85" t="str">
        <f t="shared" si="13"/>
        <v/>
      </c>
      <c r="P150" s="12">
        <f t="shared" si="14"/>
        <v>0</v>
      </c>
    </row>
    <row r="151" spans="2:16" s="1" customFormat="1" x14ac:dyDescent="0.2">
      <c r="B151" s="32"/>
      <c r="C151" s="32"/>
      <c r="D151" s="104"/>
      <c r="E151" s="191"/>
      <c r="F151" s="72"/>
      <c r="G151" s="79">
        <f t="shared" si="15"/>
        <v>0</v>
      </c>
      <c r="H151" s="36">
        <f>IFERROR(VLOOKUP($D151,PGP!$A:$B,2,FALSE),0)</f>
        <v>0</v>
      </c>
      <c r="I151" s="37">
        <f t="shared" si="16"/>
        <v>0</v>
      </c>
      <c r="J151" s="80">
        <f t="shared" si="17"/>
        <v>0</v>
      </c>
      <c r="K151" s="28">
        <f t="shared" si="18"/>
        <v>0</v>
      </c>
      <c r="L151" s="37">
        <f t="shared" si="19"/>
        <v>0</v>
      </c>
      <c r="M151" s="80">
        <f t="shared" si="20"/>
        <v>0</v>
      </c>
      <c r="N151" s="96" t="str">
        <f t="shared" si="12"/>
        <v/>
      </c>
      <c r="O151" s="85" t="str">
        <f t="shared" si="13"/>
        <v/>
      </c>
      <c r="P151" s="12">
        <f t="shared" si="14"/>
        <v>0</v>
      </c>
    </row>
    <row r="152" spans="2:16" s="1" customFormat="1" x14ac:dyDescent="0.2">
      <c r="B152" s="32"/>
      <c r="C152" s="32"/>
      <c r="D152" s="104"/>
      <c r="E152" s="191"/>
      <c r="F152" s="72"/>
      <c r="G152" s="79">
        <f t="shared" si="15"/>
        <v>0</v>
      </c>
      <c r="H152" s="36">
        <f>IFERROR(VLOOKUP($D152,PGP!$A:$B,2,FALSE),0)</f>
        <v>0</v>
      </c>
      <c r="I152" s="37">
        <f t="shared" si="16"/>
        <v>0</v>
      </c>
      <c r="J152" s="80">
        <f t="shared" si="17"/>
        <v>0</v>
      </c>
      <c r="K152" s="28">
        <f t="shared" si="18"/>
        <v>0</v>
      </c>
      <c r="L152" s="37">
        <f t="shared" si="19"/>
        <v>0</v>
      </c>
      <c r="M152" s="80">
        <f t="shared" si="20"/>
        <v>0</v>
      </c>
      <c r="N152" s="96" t="str">
        <f t="shared" si="12"/>
        <v/>
      </c>
      <c r="O152" s="85" t="str">
        <f t="shared" si="13"/>
        <v/>
      </c>
      <c r="P152" s="12">
        <f t="shared" si="14"/>
        <v>0</v>
      </c>
    </row>
    <row r="153" spans="2:16" s="1" customFormat="1" x14ac:dyDescent="0.2">
      <c r="B153" s="32"/>
      <c r="C153" s="32"/>
      <c r="D153" s="104"/>
      <c r="E153" s="191"/>
      <c r="F153" s="72"/>
      <c r="G153" s="79">
        <f t="shared" si="15"/>
        <v>0</v>
      </c>
      <c r="H153" s="36">
        <f>IFERROR(VLOOKUP($D153,PGP!$A:$B,2,FALSE),0)</f>
        <v>0</v>
      </c>
      <c r="I153" s="37">
        <f t="shared" si="16"/>
        <v>0</v>
      </c>
      <c r="J153" s="80">
        <f t="shared" si="17"/>
        <v>0</v>
      </c>
      <c r="K153" s="28">
        <f t="shared" si="18"/>
        <v>0</v>
      </c>
      <c r="L153" s="37">
        <f t="shared" si="19"/>
        <v>0</v>
      </c>
      <c r="M153" s="80">
        <f t="shared" si="20"/>
        <v>0</v>
      </c>
      <c r="N153" s="96" t="str">
        <f t="shared" si="12"/>
        <v/>
      </c>
      <c r="O153" s="85" t="str">
        <f t="shared" si="13"/>
        <v/>
      </c>
      <c r="P153" s="12">
        <f t="shared" si="14"/>
        <v>0</v>
      </c>
    </row>
    <row r="154" spans="2:16" s="1" customFormat="1" x14ac:dyDescent="0.2">
      <c r="B154" s="32"/>
      <c r="C154" s="32"/>
      <c r="D154" s="104"/>
      <c r="E154" s="191"/>
      <c r="F154" s="72"/>
      <c r="G154" s="79">
        <f t="shared" si="15"/>
        <v>0</v>
      </c>
      <c r="H154" s="36">
        <f>IFERROR(VLOOKUP($D154,PGP!$A:$B,2,FALSE),0)</f>
        <v>0</v>
      </c>
      <c r="I154" s="37">
        <f t="shared" si="16"/>
        <v>0</v>
      </c>
      <c r="J154" s="80">
        <f t="shared" si="17"/>
        <v>0</v>
      </c>
      <c r="K154" s="28">
        <f t="shared" si="18"/>
        <v>0</v>
      </c>
      <c r="L154" s="37">
        <f t="shared" si="19"/>
        <v>0</v>
      </c>
      <c r="M154" s="80">
        <f t="shared" si="20"/>
        <v>0</v>
      </c>
      <c r="N154" s="96" t="str">
        <f t="shared" si="12"/>
        <v/>
      </c>
      <c r="O154" s="85" t="str">
        <f t="shared" si="13"/>
        <v/>
      </c>
      <c r="P154" s="12">
        <f t="shared" si="14"/>
        <v>0</v>
      </c>
    </row>
    <row r="155" spans="2:16" s="1" customFormat="1" x14ac:dyDescent="0.2">
      <c r="B155" s="32"/>
      <c r="C155" s="32"/>
      <c r="D155" s="104"/>
      <c r="E155" s="191"/>
      <c r="F155" s="72"/>
      <c r="G155" s="79">
        <f t="shared" si="15"/>
        <v>0</v>
      </c>
      <c r="H155" s="36">
        <f>IFERROR(VLOOKUP($D155,PGP!$A:$B,2,FALSE),0)</f>
        <v>0</v>
      </c>
      <c r="I155" s="37">
        <f t="shared" si="16"/>
        <v>0</v>
      </c>
      <c r="J155" s="80">
        <f t="shared" si="17"/>
        <v>0</v>
      </c>
      <c r="K155" s="28">
        <f t="shared" si="18"/>
        <v>0</v>
      </c>
      <c r="L155" s="37">
        <f t="shared" si="19"/>
        <v>0</v>
      </c>
      <c r="M155" s="80">
        <f t="shared" si="20"/>
        <v>0</v>
      </c>
      <c r="N155" s="96" t="str">
        <f t="shared" si="12"/>
        <v/>
      </c>
      <c r="O155" s="85" t="str">
        <f t="shared" si="13"/>
        <v/>
      </c>
      <c r="P155" s="12">
        <f t="shared" si="14"/>
        <v>0</v>
      </c>
    </row>
    <row r="156" spans="2:16" s="1" customFormat="1" x14ac:dyDescent="0.2">
      <c r="B156" s="32"/>
      <c r="C156" s="32"/>
      <c r="D156" s="104"/>
      <c r="E156" s="191"/>
      <c r="F156" s="72"/>
      <c r="G156" s="79">
        <f t="shared" si="15"/>
        <v>0</v>
      </c>
      <c r="H156" s="36">
        <f>IFERROR(VLOOKUP($D156,PGP!$A:$B,2,FALSE),0)</f>
        <v>0</v>
      </c>
      <c r="I156" s="37">
        <f t="shared" si="16"/>
        <v>0</v>
      </c>
      <c r="J156" s="80">
        <f t="shared" si="17"/>
        <v>0</v>
      </c>
      <c r="K156" s="28">
        <f t="shared" si="18"/>
        <v>0</v>
      </c>
      <c r="L156" s="37">
        <f t="shared" si="19"/>
        <v>0</v>
      </c>
      <c r="M156" s="80">
        <f t="shared" si="20"/>
        <v>0</v>
      </c>
      <c r="N156" s="96" t="str">
        <f t="shared" si="12"/>
        <v/>
      </c>
      <c r="O156" s="85" t="str">
        <f t="shared" si="13"/>
        <v/>
      </c>
      <c r="P156" s="12">
        <f t="shared" si="14"/>
        <v>0</v>
      </c>
    </row>
    <row r="157" spans="2:16" s="1" customFormat="1" x14ac:dyDescent="0.2">
      <c r="B157" s="32"/>
      <c r="C157" s="32"/>
      <c r="D157" s="104"/>
      <c r="E157" s="191"/>
      <c r="F157" s="72"/>
      <c r="G157" s="79">
        <f t="shared" si="15"/>
        <v>0</v>
      </c>
      <c r="H157" s="36">
        <f>IFERROR(VLOOKUP($D157,PGP!$A:$B,2,FALSE),0)</f>
        <v>0</v>
      </c>
      <c r="I157" s="37">
        <f t="shared" si="16"/>
        <v>0</v>
      </c>
      <c r="J157" s="80">
        <f t="shared" si="17"/>
        <v>0</v>
      </c>
      <c r="K157" s="28">
        <f t="shared" si="18"/>
        <v>0</v>
      </c>
      <c r="L157" s="37">
        <f t="shared" si="19"/>
        <v>0</v>
      </c>
      <c r="M157" s="80">
        <f t="shared" si="20"/>
        <v>0</v>
      </c>
      <c r="N157" s="96" t="str">
        <f t="shared" si="12"/>
        <v/>
      </c>
      <c r="O157" s="85" t="str">
        <f t="shared" si="13"/>
        <v/>
      </c>
      <c r="P157" s="12">
        <f t="shared" si="14"/>
        <v>0</v>
      </c>
    </row>
    <row r="158" spans="2:16" s="1" customFormat="1" x14ac:dyDescent="0.2">
      <c r="B158" s="32"/>
      <c r="C158" s="32"/>
      <c r="D158" s="104"/>
      <c r="E158" s="191"/>
      <c r="F158" s="72"/>
      <c r="G158" s="79">
        <f t="shared" si="15"/>
        <v>0</v>
      </c>
      <c r="H158" s="36">
        <f>IFERROR(VLOOKUP($D158,PGP!$A:$B,2,FALSE),0)</f>
        <v>0</v>
      </c>
      <c r="I158" s="37">
        <f t="shared" si="16"/>
        <v>0</v>
      </c>
      <c r="J158" s="80">
        <f t="shared" si="17"/>
        <v>0</v>
      </c>
      <c r="K158" s="28">
        <f t="shared" si="18"/>
        <v>0</v>
      </c>
      <c r="L158" s="37">
        <f t="shared" si="19"/>
        <v>0</v>
      </c>
      <c r="M158" s="80">
        <f t="shared" si="20"/>
        <v>0</v>
      </c>
      <c r="N158" s="96" t="str">
        <f t="shared" si="12"/>
        <v/>
      </c>
      <c r="O158" s="85" t="str">
        <f t="shared" si="13"/>
        <v/>
      </c>
      <c r="P158" s="12">
        <f t="shared" si="14"/>
        <v>0</v>
      </c>
    </row>
    <row r="159" spans="2:16" s="1" customFormat="1" x14ac:dyDescent="0.2">
      <c r="B159" s="32"/>
      <c r="C159" s="32"/>
      <c r="D159" s="104"/>
      <c r="E159" s="191"/>
      <c r="F159" s="72"/>
      <c r="G159" s="79">
        <f t="shared" si="15"/>
        <v>0</v>
      </c>
      <c r="H159" s="36">
        <f>IFERROR(VLOOKUP($D159,PGP!$A:$B,2,FALSE),0)</f>
        <v>0</v>
      </c>
      <c r="I159" s="37">
        <f t="shared" si="16"/>
        <v>0</v>
      </c>
      <c r="J159" s="80">
        <f t="shared" si="17"/>
        <v>0</v>
      </c>
      <c r="K159" s="28">
        <f t="shared" si="18"/>
        <v>0</v>
      </c>
      <c r="L159" s="37">
        <f t="shared" si="19"/>
        <v>0</v>
      </c>
      <c r="M159" s="80">
        <f t="shared" si="20"/>
        <v>0</v>
      </c>
      <c r="N159" s="96" t="str">
        <f t="shared" ref="N159:N222" si="21">IF(ISBLANK(F159),"",IF(E159&lt;=0,"",IF(O159=J159,"Calcul de base/ Standard","Marge protégée/ Protected margin")))</f>
        <v/>
      </c>
      <c r="O159" s="85" t="str">
        <f t="shared" ref="O159:O222" si="22">IF(ISBLANK(F159),"",IF(E159&gt;0,MAX(J159,M159),"Remplir colonne D/ Complete column D"))</f>
        <v/>
      </c>
      <c r="P159" s="12">
        <f t="shared" ref="P159:P222" si="23">IFERROR((O159/E159),0)</f>
        <v>0</v>
      </c>
    </row>
    <row r="160" spans="2:16" s="1" customFormat="1" x14ac:dyDescent="0.2">
      <c r="B160" s="32"/>
      <c r="C160" s="32"/>
      <c r="D160" s="104"/>
      <c r="E160" s="191"/>
      <c r="F160" s="72"/>
      <c r="G160" s="79">
        <f t="shared" ref="G160:G223" si="24">(IF(AND(D160="Fleurs séchées/Dried cannabis",(E160&lt;28)),1.05,0)+IF(AND(D160="Fleurs séchées/Dried cannabis",(E160=28)),0.9,0))*$E160</f>
        <v>0</v>
      </c>
      <c r="H160" s="36">
        <f>IFERROR(VLOOKUP($D160,PGP!$A:$B,2,FALSE),0)</f>
        <v>0</v>
      </c>
      <c r="I160" s="37">
        <f t="shared" ref="I160:I223" si="25">IFERROR((F160*(1+H160))+G160,0)</f>
        <v>0</v>
      </c>
      <c r="J160" s="80">
        <f t="shared" ref="J160:J223" si="26">IFERROR(ROUNDUP(I160*1.14975,1),0)</f>
        <v>0</v>
      </c>
      <c r="K160" s="28">
        <f t="shared" ref="K160:K223" si="27">(IF(AND(D160="Fleurs séchées/Dried cannabis",(E160&lt;28)),1.85,0)+IF(AND(D160="Fleurs séchées/Dried cannabis",(E160=28)),1.25,0)+IF(D160="Préroulés/Pre-rolled",2.2,0)+IF(D160="Moulu/Ground",1.5,0)+IF(AND(D160="Haschich/Hash",(E160&gt;=3)),3.5,0)+IF(AND(D160="Haschich/Hash",AND(E160&gt;=2,E160&lt;3)),4.3,0)+IF(AND(D160="Haschich/Hash",AND(E160&gt;=0,E160&lt;2)),5.9,0))*E160</f>
        <v>0</v>
      </c>
      <c r="L160" s="37">
        <f t="shared" ref="L160:L223" si="28">K160+F160</f>
        <v>0</v>
      </c>
      <c r="M160" s="80">
        <f t="shared" ref="M160:M223" si="29">IFERROR(ROUNDUP(L160*1.14975,1),0)</f>
        <v>0</v>
      </c>
      <c r="N160" s="96" t="str">
        <f t="shared" si="21"/>
        <v/>
      </c>
      <c r="O160" s="85" t="str">
        <f t="shared" si="22"/>
        <v/>
      </c>
      <c r="P160" s="12">
        <f t="shared" si="23"/>
        <v>0</v>
      </c>
    </row>
    <row r="161" spans="2:16" s="1" customFormat="1" x14ac:dyDescent="0.2">
      <c r="B161" s="32"/>
      <c r="C161" s="32"/>
      <c r="D161" s="104"/>
      <c r="E161" s="191"/>
      <c r="F161" s="72"/>
      <c r="G161" s="79">
        <f t="shared" si="24"/>
        <v>0</v>
      </c>
      <c r="H161" s="36">
        <f>IFERROR(VLOOKUP($D161,PGP!$A:$B,2,FALSE),0)</f>
        <v>0</v>
      </c>
      <c r="I161" s="37">
        <f t="shared" si="25"/>
        <v>0</v>
      </c>
      <c r="J161" s="80">
        <f t="shared" si="26"/>
        <v>0</v>
      </c>
      <c r="K161" s="28">
        <f t="shared" si="27"/>
        <v>0</v>
      </c>
      <c r="L161" s="37">
        <f t="shared" si="28"/>
        <v>0</v>
      </c>
      <c r="M161" s="80">
        <f t="shared" si="29"/>
        <v>0</v>
      </c>
      <c r="N161" s="96" t="str">
        <f t="shared" si="21"/>
        <v/>
      </c>
      <c r="O161" s="85" t="str">
        <f t="shared" si="22"/>
        <v/>
      </c>
      <c r="P161" s="12">
        <f t="shared" si="23"/>
        <v>0</v>
      </c>
    </row>
    <row r="162" spans="2:16" s="1" customFormat="1" x14ac:dyDescent="0.2">
      <c r="B162" s="32"/>
      <c r="C162" s="32"/>
      <c r="D162" s="104"/>
      <c r="E162" s="191"/>
      <c r="F162" s="72"/>
      <c r="G162" s="79">
        <f t="shared" si="24"/>
        <v>0</v>
      </c>
      <c r="H162" s="36">
        <f>IFERROR(VLOOKUP($D162,PGP!$A:$B,2,FALSE),0)</f>
        <v>0</v>
      </c>
      <c r="I162" s="37">
        <f t="shared" si="25"/>
        <v>0</v>
      </c>
      <c r="J162" s="80">
        <f t="shared" si="26"/>
        <v>0</v>
      </c>
      <c r="K162" s="28">
        <f t="shared" si="27"/>
        <v>0</v>
      </c>
      <c r="L162" s="37">
        <f t="shared" si="28"/>
        <v>0</v>
      </c>
      <c r="M162" s="80">
        <f t="shared" si="29"/>
        <v>0</v>
      </c>
      <c r="N162" s="96" t="str">
        <f t="shared" si="21"/>
        <v/>
      </c>
      <c r="O162" s="85" t="str">
        <f t="shared" si="22"/>
        <v/>
      </c>
      <c r="P162" s="12">
        <f t="shared" si="23"/>
        <v>0</v>
      </c>
    </row>
    <row r="163" spans="2:16" s="1" customFormat="1" x14ac:dyDescent="0.2">
      <c r="B163" s="32"/>
      <c r="C163" s="32"/>
      <c r="D163" s="104"/>
      <c r="E163" s="191"/>
      <c r="F163" s="72"/>
      <c r="G163" s="79">
        <f t="shared" si="24"/>
        <v>0</v>
      </c>
      <c r="H163" s="36">
        <f>IFERROR(VLOOKUP($D163,PGP!$A:$B,2,FALSE),0)</f>
        <v>0</v>
      </c>
      <c r="I163" s="37">
        <f t="shared" si="25"/>
        <v>0</v>
      </c>
      <c r="J163" s="80">
        <f t="shared" si="26"/>
        <v>0</v>
      </c>
      <c r="K163" s="28">
        <f t="shared" si="27"/>
        <v>0</v>
      </c>
      <c r="L163" s="37">
        <f t="shared" si="28"/>
        <v>0</v>
      </c>
      <c r="M163" s="80">
        <f t="shared" si="29"/>
        <v>0</v>
      </c>
      <c r="N163" s="96" t="str">
        <f t="shared" si="21"/>
        <v/>
      </c>
      <c r="O163" s="85" t="str">
        <f t="shared" si="22"/>
        <v/>
      </c>
      <c r="P163" s="12">
        <f t="shared" si="23"/>
        <v>0</v>
      </c>
    </row>
    <row r="164" spans="2:16" s="1" customFormat="1" x14ac:dyDescent="0.2">
      <c r="B164" s="32"/>
      <c r="C164" s="32"/>
      <c r="D164" s="104"/>
      <c r="E164" s="191"/>
      <c r="F164" s="72"/>
      <c r="G164" s="79">
        <f t="shared" si="24"/>
        <v>0</v>
      </c>
      <c r="H164" s="36">
        <f>IFERROR(VLOOKUP($D164,PGP!$A:$B,2,FALSE),0)</f>
        <v>0</v>
      </c>
      <c r="I164" s="37">
        <f t="shared" si="25"/>
        <v>0</v>
      </c>
      <c r="J164" s="80">
        <f t="shared" si="26"/>
        <v>0</v>
      </c>
      <c r="K164" s="28">
        <f t="shared" si="27"/>
        <v>0</v>
      </c>
      <c r="L164" s="37">
        <f t="shared" si="28"/>
        <v>0</v>
      </c>
      <c r="M164" s="80">
        <f t="shared" si="29"/>
        <v>0</v>
      </c>
      <c r="N164" s="96" t="str">
        <f t="shared" si="21"/>
        <v/>
      </c>
      <c r="O164" s="85" t="str">
        <f t="shared" si="22"/>
        <v/>
      </c>
      <c r="P164" s="12">
        <f t="shared" si="23"/>
        <v>0</v>
      </c>
    </row>
    <row r="165" spans="2:16" s="1" customFormat="1" x14ac:dyDescent="0.2">
      <c r="B165" s="32"/>
      <c r="C165" s="32"/>
      <c r="D165" s="104"/>
      <c r="E165" s="191"/>
      <c r="F165" s="72"/>
      <c r="G165" s="79">
        <f t="shared" si="24"/>
        <v>0</v>
      </c>
      <c r="H165" s="36">
        <f>IFERROR(VLOOKUP($D165,PGP!$A:$B,2,FALSE),0)</f>
        <v>0</v>
      </c>
      <c r="I165" s="37">
        <f t="shared" si="25"/>
        <v>0</v>
      </c>
      <c r="J165" s="80">
        <f t="shared" si="26"/>
        <v>0</v>
      </c>
      <c r="K165" s="28">
        <f t="shared" si="27"/>
        <v>0</v>
      </c>
      <c r="L165" s="37">
        <f t="shared" si="28"/>
        <v>0</v>
      </c>
      <c r="M165" s="80">
        <f t="shared" si="29"/>
        <v>0</v>
      </c>
      <c r="N165" s="96" t="str">
        <f t="shared" si="21"/>
        <v/>
      </c>
      <c r="O165" s="85" t="str">
        <f t="shared" si="22"/>
        <v/>
      </c>
      <c r="P165" s="12">
        <f t="shared" si="23"/>
        <v>0</v>
      </c>
    </row>
    <row r="166" spans="2:16" s="1" customFormat="1" x14ac:dyDescent="0.2">
      <c r="B166" s="32"/>
      <c r="C166" s="32"/>
      <c r="D166" s="104"/>
      <c r="E166" s="191"/>
      <c r="F166" s="72"/>
      <c r="G166" s="79">
        <f t="shared" si="24"/>
        <v>0</v>
      </c>
      <c r="H166" s="36">
        <f>IFERROR(VLOOKUP($D166,PGP!$A:$B,2,FALSE),0)</f>
        <v>0</v>
      </c>
      <c r="I166" s="37">
        <f t="shared" si="25"/>
        <v>0</v>
      </c>
      <c r="J166" s="80">
        <f t="shared" si="26"/>
        <v>0</v>
      </c>
      <c r="K166" s="28">
        <f t="shared" si="27"/>
        <v>0</v>
      </c>
      <c r="L166" s="37">
        <f t="shared" si="28"/>
        <v>0</v>
      </c>
      <c r="M166" s="80">
        <f t="shared" si="29"/>
        <v>0</v>
      </c>
      <c r="N166" s="96" t="str">
        <f t="shared" si="21"/>
        <v/>
      </c>
      <c r="O166" s="85" t="str">
        <f t="shared" si="22"/>
        <v/>
      </c>
      <c r="P166" s="12">
        <f t="shared" si="23"/>
        <v>0</v>
      </c>
    </row>
    <row r="167" spans="2:16" s="1" customFormat="1" x14ac:dyDescent="0.2">
      <c r="B167" s="32"/>
      <c r="C167" s="32"/>
      <c r="D167" s="104"/>
      <c r="E167" s="191"/>
      <c r="F167" s="72"/>
      <c r="G167" s="79">
        <f t="shared" si="24"/>
        <v>0</v>
      </c>
      <c r="H167" s="36">
        <f>IFERROR(VLOOKUP($D167,PGP!$A:$B,2,FALSE),0)</f>
        <v>0</v>
      </c>
      <c r="I167" s="37">
        <f t="shared" si="25"/>
        <v>0</v>
      </c>
      <c r="J167" s="80">
        <f t="shared" si="26"/>
        <v>0</v>
      </c>
      <c r="K167" s="28">
        <f t="shared" si="27"/>
        <v>0</v>
      </c>
      <c r="L167" s="37">
        <f t="shared" si="28"/>
        <v>0</v>
      </c>
      <c r="M167" s="80">
        <f t="shared" si="29"/>
        <v>0</v>
      </c>
      <c r="N167" s="96" t="str">
        <f t="shared" si="21"/>
        <v/>
      </c>
      <c r="O167" s="85" t="str">
        <f t="shared" si="22"/>
        <v/>
      </c>
      <c r="P167" s="12">
        <f t="shared" si="23"/>
        <v>0</v>
      </c>
    </row>
    <row r="168" spans="2:16" s="1" customFormat="1" x14ac:dyDescent="0.2">
      <c r="B168" s="32"/>
      <c r="C168" s="32"/>
      <c r="D168" s="104"/>
      <c r="E168" s="191"/>
      <c r="F168" s="72"/>
      <c r="G168" s="79">
        <f t="shared" si="24"/>
        <v>0</v>
      </c>
      <c r="H168" s="36">
        <f>IFERROR(VLOOKUP($D168,PGP!$A:$B,2,FALSE),0)</f>
        <v>0</v>
      </c>
      <c r="I168" s="37">
        <f t="shared" si="25"/>
        <v>0</v>
      </c>
      <c r="J168" s="80">
        <f t="shared" si="26"/>
        <v>0</v>
      </c>
      <c r="K168" s="28">
        <f t="shared" si="27"/>
        <v>0</v>
      </c>
      <c r="L168" s="37">
        <f t="shared" si="28"/>
        <v>0</v>
      </c>
      <c r="M168" s="80">
        <f t="shared" si="29"/>
        <v>0</v>
      </c>
      <c r="N168" s="96" t="str">
        <f t="shared" si="21"/>
        <v/>
      </c>
      <c r="O168" s="85" t="str">
        <f t="shared" si="22"/>
        <v/>
      </c>
      <c r="P168" s="12">
        <f t="shared" si="23"/>
        <v>0</v>
      </c>
    </row>
    <row r="169" spans="2:16" s="1" customFormat="1" x14ac:dyDescent="0.2">
      <c r="B169" s="32"/>
      <c r="C169" s="32"/>
      <c r="D169" s="104"/>
      <c r="E169" s="191"/>
      <c r="F169" s="72"/>
      <c r="G169" s="79">
        <f t="shared" si="24"/>
        <v>0</v>
      </c>
      <c r="H169" s="36">
        <f>IFERROR(VLOOKUP($D169,PGP!$A:$B,2,FALSE),0)</f>
        <v>0</v>
      </c>
      <c r="I169" s="37">
        <f t="shared" si="25"/>
        <v>0</v>
      </c>
      <c r="J169" s="80">
        <f t="shared" si="26"/>
        <v>0</v>
      </c>
      <c r="K169" s="28">
        <f t="shared" si="27"/>
        <v>0</v>
      </c>
      <c r="L169" s="37">
        <f t="shared" si="28"/>
        <v>0</v>
      </c>
      <c r="M169" s="80">
        <f t="shared" si="29"/>
        <v>0</v>
      </c>
      <c r="N169" s="96" t="str">
        <f t="shared" si="21"/>
        <v/>
      </c>
      <c r="O169" s="85" t="str">
        <f t="shared" si="22"/>
        <v/>
      </c>
      <c r="P169" s="12">
        <f t="shared" si="23"/>
        <v>0</v>
      </c>
    </row>
    <row r="170" spans="2:16" s="1" customFormat="1" x14ac:dyDescent="0.2">
      <c r="B170" s="32"/>
      <c r="C170" s="32"/>
      <c r="D170" s="104"/>
      <c r="E170" s="191"/>
      <c r="F170" s="72"/>
      <c r="G170" s="79">
        <f t="shared" si="24"/>
        <v>0</v>
      </c>
      <c r="H170" s="36">
        <f>IFERROR(VLOOKUP($D170,PGP!$A:$B,2,FALSE),0)</f>
        <v>0</v>
      </c>
      <c r="I170" s="37">
        <f t="shared" si="25"/>
        <v>0</v>
      </c>
      <c r="J170" s="80">
        <f t="shared" si="26"/>
        <v>0</v>
      </c>
      <c r="K170" s="28">
        <f t="shared" si="27"/>
        <v>0</v>
      </c>
      <c r="L170" s="37">
        <f t="shared" si="28"/>
        <v>0</v>
      </c>
      <c r="M170" s="80">
        <f t="shared" si="29"/>
        <v>0</v>
      </c>
      <c r="N170" s="96" t="str">
        <f t="shared" si="21"/>
        <v/>
      </c>
      <c r="O170" s="85" t="str">
        <f t="shared" si="22"/>
        <v/>
      </c>
      <c r="P170" s="12">
        <f t="shared" si="23"/>
        <v>0</v>
      </c>
    </row>
    <row r="171" spans="2:16" s="1" customFormat="1" x14ac:dyDescent="0.2">
      <c r="B171" s="32"/>
      <c r="C171" s="32"/>
      <c r="D171" s="104"/>
      <c r="E171" s="191"/>
      <c r="F171" s="72"/>
      <c r="G171" s="79">
        <f t="shared" si="24"/>
        <v>0</v>
      </c>
      <c r="H171" s="36">
        <f>IFERROR(VLOOKUP($D171,PGP!$A:$B,2,FALSE),0)</f>
        <v>0</v>
      </c>
      <c r="I171" s="37">
        <f t="shared" si="25"/>
        <v>0</v>
      </c>
      <c r="J171" s="80">
        <f t="shared" si="26"/>
        <v>0</v>
      </c>
      <c r="K171" s="28">
        <f t="shared" si="27"/>
        <v>0</v>
      </c>
      <c r="L171" s="37">
        <f t="shared" si="28"/>
        <v>0</v>
      </c>
      <c r="M171" s="80">
        <f t="shared" si="29"/>
        <v>0</v>
      </c>
      <c r="N171" s="96" t="str">
        <f t="shared" si="21"/>
        <v/>
      </c>
      <c r="O171" s="85" t="str">
        <f t="shared" si="22"/>
        <v/>
      </c>
      <c r="P171" s="12">
        <f t="shared" si="23"/>
        <v>0</v>
      </c>
    </row>
    <row r="172" spans="2:16" s="1" customFormat="1" x14ac:dyDescent="0.2">
      <c r="B172" s="32"/>
      <c r="C172" s="32"/>
      <c r="D172" s="104"/>
      <c r="E172" s="191"/>
      <c r="F172" s="72"/>
      <c r="G172" s="79">
        <f t="shared" si="24"/>
        <v>0</v>
      </c>
      <c r="H172" s="36">
        <f>IFERROR(VLOOKUP($D172,PGP!$A:$B,2,FALSE),0)</f>
        <v>0</v>
      </c>
      <c r="I172" s="37">
        <f t="shared" si="25"/>
        <v>0</v>
      </c>
      <c r="J172" s="80">
        <f t="shared" si="26"/>
        <v>0</v>
      </c>
      <c r="K172" s="28">
        <f t="shared" si="27"/>
        <v>0</v>
      </c>
      <c r="L172" s="37">
        <f t="shared" si="28"/>
        <v>0</v>
      </c>
      <c r="M172" s="80">
        <f t="shared" si="29"/>
        <v>0</v>
      </c>
      <c r="N172" s="96" t="str">
        <f t="shared" si="21"/>
        <v/>
      </c>
      <c r="O172" s="85" t="str">
        <f t="shared" si="22"/>
        <v/>
      </c>
      <c r="P172" s="12">
        <f t="shared" si="23"/>
        <v>0</v>
      </c>
    </row>
    <row r="173" spans="2:16" s="1" customFormat="1" x14ac:dyDescent="0.2">
      <c r="B173" s="32"/>
      <c r="C173" s="32"/>
      <c r="D173" s="104"/>
      <c r="E173" s="191"/>
      <c r="F173" s="72"/>
      <c r="G173" s="79">
        <f t="shared" si="24"/>
        <v>0</v>
      </c>
      <c r="H173" s="36">
        <f>IFERROR(VLOOKUP($D173,PGP!$A:$B,2,FALSE),0)</f>
        <v>0</v>
      </c>
      <c r="I173" s="37">
        <f t="shared" si="25"/>
        <v>0</v>
      </c>
      <c r="J173" s="80">
        <f t="shared" si="26"/>
        <v>0</v>
      </c>
      <c r="K173" s="28">
        <f t="shared" si="27"/>
        <v>0</v>
      </c>
      <c r="L173" s="37">
        <f t="shared" si="28"/>
        <v>0</v>
      </c>
      <c r="M173" s="80">
        <f t="shared" si="29"/>
        <v>0</v>
      </c>
      <c r="N173" s="96" t="str">
        <f t="shared" si="21"/>
        <v/>
      </c>
      <c r="O173" s="85" t="str">
        <f t="shared" si="22"/>
        <v/>
      </c>
      <c r="P173" s="12">
        <f t="shared" si="23"/>
        <v>0</v>
      </c>
    </row>
    <row r="174" spans="2:16" s="1" customFormat="1" x14ac:dyDescent="0.2">
      <c r="B174" s="32"/>
      <c r="C174" s="32"/>
      <c r="D174" s="104"/>
      <c r="E174" s="191"/>
      <c r="F174" s="72"/>
      <c r="G174" s="79">
        <f t="shared" si="24"/>
        <v>0</v>
      </c>
      <c r="H174" s="36">
        <f>IFERROR(VLOOKUP($D174,PGP!$A:$B,2,FALSE),0)</f>
        <v>0</v>
      </c>
      <c r="I174" s="37">
        <f t="shared" si="25"/>
        <v>0</v>
      </c>
      <c r="J174" s="80">
        <f t="shared" si="26"/>
        <v>0</v>
      </c>
      <c r="K174" s="28">
        <f t="shared" si="27"/>
        <v>0</v>
      </c>
      <c r="L174" s="37">
        <f t="shared" si="28"/>
        <v>0</v>
      </c>
      <c r="M174" s="80">
        <f t="shared" si="29"/>
        <v>0</v>
      </c>
      <c r="N174" s="96" t="str">
        <f t="shared" si="21"/>
        <v/>
      </c>
      <c r="O174" s="85" t="str">
        <f t="shared" si="22"/>
        <v/>
      </c>
      <c r="P174" s="12">
        <f t="shared" si="23"/>
        <v>0</v>
      </c>
    </row>
    <row r="175" spans="2:16" s="1" customFormat="1" x14ac:dyDescent="0.2">
      <c r="B175" s="32"/>
      <c r="C175" s="32"/>
      <c r="D175" s="104"/>
      <c r="E175" s="191"/>
      <c r="F175" s="72"/>
      <c r="G175" s="79">
        <f t="shared" si="24"/>
        <v>0</v>
      </c>
      <c r="H175" s="36">
        <f>IFERROR(VLOOKUP($D175,PGP!$A:$B,2,FALSE),0)</f>
        <v>0</v>
      </c>
      <c r="I175" s="37">
        <f t="shared" si="25"/>
        <v>0</v>
      </c>
      <c r="J175" s="80">
        <f t="shared" si="26"/>
        <v>0</v>
      </c>
      <c r="K175" s="28">
        <f t="shared" si="27"/>
        <v>0</v>
      </c>
      <c r="L175" s="37">
        <f t="shared" si="28"/>
        <v>0</v>
      </c>
      <c r="M175" s="80">
        <f t="shared" si="29"/>
        <v>0</v>
      </c>
      <c r="N175" s="96" t="str">
        <f t="shared" si="21"/>
        <v/>
      </c>
      <c r="O175" s="85" t="str">
        <f t="shared" si="22"/>
        <v/>
      </c>
      <c r="P175" s="12">
        <f t="shared" si="23"/>
        <v>0</v>
      </c>
    </row>
    <row r="176" spans="2:16" s="1" customFormat="1" x14ac:dyDescent="0.2">
      <c r="B176" s="32"/>
      <c r="C176" s="32"/>
      <c r="D176" s="104"/>
      <c r="E176" s="191"/>
      <c r="F176" s="72"/>
      <c r="G176" s="79">
        <f t="shared" si="24"/>
        <v>0</v>
      </c>
      <c r="H176" s="36">
        <f>IFERROR(VLOOKUP($D176,PGP!$A:$B,2,FALSE),0)</f>
        <v>0</v>
      </c>
      <c r="I176" s="37">
        <f t="shared" si="25"/>
        <v>0</v>
      </c>
      <c r="J176" s="80">
        <f t="shared" si="26"/>
        <v>0</v>
      </c>
      <c r="K176" s="28">
        <f t="shared" si="27"/>
        <v>0</v>
      </c>
      <c r="L176" s="37">
        <f t="shared" si="28"/>
        <v>0</v>
      </c>
      <c r="M176" s="80">
        <f t="shared" si="29"/>
        <v>0</v>
      </c>
      <c r="N176" s="96" t="str">
        <f t="shared" si="21"/>
        <v/>
      </c>
      <c r="O176" s="85" t="str">
        <f t="shared" si="22"/>
        <v/>
      </c>
      <c r="P176" s="12">
        <f t="shared" si="23"/>
        <v>0</v>
      </c>
    </row>
    <row r="177" spans="2:16" s="1" customFormat="1" x14ac:dyDescent="0.2">
      <c r="B177" s="32"/>
      <c r="C177" s="32"/>
      <c r="D177" s="104"/>
      <c r="E177" s="191"/>
      <c r="F177" s="72"/>
      <c r="G177" s="79">
        <f t="shared" si="24"/>
        <v>0</v>
      </c>
      <c r="H177" s="36">
        <f>IFERROR(VLOOKUP($D177,PGP!$A:$B,2,FALSE),0)</f>
        <v>0</v>
      </c>
      <c r="I177" s="37">
        <f t="shared" si="25"/>
        <v>0</v>
      </c>
      <c r="J177" s="80">
        <f t="shared" si="26"/>
        <v>0</v>
      </c>
      <c r="K177" s="28">
        <f t="shared" si="27"/>
        <v>0</v>
      </c>
      <c r="L177" s="37">
        <f t="shared" si="28"/>
        <v>0</v>
      </c>
      <c r="M177" s="80">
        <f t="shared" si="29"/>
        <v>0</v>
      </c>
      <c r="N177" s="96" t="str">
        <f t="shared" si="21"/>
        <v/>
      </c>
      <c r="O177" s="85" t="str">
        <f t="shared" si="22"/>
        <v/>
      </c>
      <c r="P177" s="12">
        <f t="shared" si="23"/>
        <v>0</v>
      </c>
    </row>
    <row r="178" spans="2:16" s="1" customFormat="1" x14ac:dyDescent="0.2">
      <c r="B178" s="32"/>
      <c r="C178" s="32"/>
      <c r="D178" s="104"/>
      <c r="E178" s="191"/>
      <c r="F178" s="72"/>
      <c r="G178" s="79">
        <f t="shared" si="24"/>
        <v>0</v>
      </c>
      <c r="H178" s="36">
        <f>IFERROR(VLOOKUP($D178,PGP!$A:$B,2,FALSE),0)</f>
        <v>0</v>
      </c>
      <c r="I178" s="37">
        <f t="shared" si="25"/>
        <v>0</v>
      </c>
      <c r="J178" s="80">
        <f t="shared" si="26"/>
        <v>0</v>
      </c>
      <c r="K178" s="28">
        <f t="shared" si="27"/>
        <v>0</v>
      </c>
      <c r="L178" s="37">
        <f t="shared" si="28"/>
        <v>0</v>
      </c>
      <c r="M178" s="80">
        <f t="shared" si="29"/>
        <v>0</v>
      </c>
      <c r="N178" s="96" t="str">
        <f t="shared" si="21"/>
        <v/>
      </c>
      <c r="O178" s="85" t="str">
        <f t="shared" si="22"/>
        <v/>
      </c>
      <c r="P178" s="12">
        <f t="shared" si="23"/>
        <v>0</v>
      </c>
    </row>
    <row r="179" spans="2:16" s="1" customFormat="1" x14ac:dyDescent="0.2">
      <c r="B179" s="32"/>
      <c r="C179" s="32"/>
      <c r="D179" s="104"/>
      <c r="E179" s="191"/>
      <c r="F179" s="72"/>
      <c r="G179" s="79">
        <f t="shared" si="24"/>
        <v>0</v>
      </c>
      <c r="H179" s="36">
        <f>IFERROR(VLOOKUP($D179,PGP!$A:$B,2,FALSE),0)</f>
        <v>0</v>
      </c>
      <c r="I179" s="37">
        <f t="shared" si="25"/>
        <v>0</v>
      </c>
      <c r="J179" s="80">
        <f t="shared" si="26"/>
        <v>0</v>
      </c>
      <c r="K179" s="28">
        <f t="shared" si="27"/>
        <v>0</v>
      </c>
      <c r="L179" s="37">
        <f t="shared" si="28"/>
        <v>0</v>
      </c>
      <c r="M179" s="80">
        <f t="shared" si="29"/>
        <v>0</v>
      </c>
      <c r="N179" s="96" t="str">
        <f t="shared" si="21"/>
        <v/>
      </c>
      <c r="O179" s="85" t="str">
        <f t="shared" si="22"/>
        <v/>
      </c>
      <c r="P179" s="12">
        <f t="shared" si="23"/>
        <v>0</v>
      </c>
    </row>
    <row r="180" spans="2:16" s="1" customFormat="1" x14ac:dyDescent="0.2">
      <c r="B180" s="32"/>
      <c r="C180" s="32"/>
      <c r="D180" s="104"/>
      <c r="E180" s="191"/>
      <c r="F180" s="72"/>
      <c r="G180" s="79">
        <f t="shared" si="24"/>
        <v>0</v>
      </c>
      <c r="H180" s="36">
        <f>IFERROR(VLOOKUP($D180,PGP!$A:$B,2,FALSE),0)</f>
        <v>0</v>
      </c>
      <c r="I180" s="37">
        <f t="shared" si="25"/>
        <v>0</v>
      </c>
      <c r="J180" s="80">
        <f t="shared" si="26"/>
        <v>0</v>
      </c>
      <c r="K180" s="28">
        <f t="shared" si="27"/>
        <v>0</v>
      </c>
      <c r="L180" s="37">
        <f t="shared" si="28"/>
        <v>0</v>
      </c>
      <c r="M180" s="80">
        <f t="shared" si="29"/>
        <v>0</v>
      </c>
      <c r="N180" s="96" t="str">
        <f t="shared" si="21"/>
        <v/>
      </c>
      <c r="O180" s="85" t="str">
        <f t="shared" si="22"/>
        <v/>
      </c>
      <c r="P180" s="12">
        <f t="shared" si="23"/>
        <v>0</v>
      </c>
    </row>
    <row r="181" spans="2:16" s="1" customFormat="1" x14ac:dyDescent="0.2">
      <c r="B181" s="32"/>
      <c r="C181" s="32"/>
      <c r="D181" s="104"/>
      <c r="E181" s="191"/>
      <c r="F181" s="72"/>
      <c r="G181" s="79">
        <f t="shared" si="24"/>
        <v>0</v>
      </c>
      <c r="H181" s="36">
        <f>IFERROR(VLOOKUP($D181,PGP!$A:$B,2,FALSE),0)</f>
        <v>0</v>
      </c>
      <c r="I181" s="37">
        <f t="shared" si="25"/>
        <v>0</v>
      </c>
      <c r="J181" s="80">
        <f t="shared" si="26"/>
        <v>0</v>
      </c>
      <c r="K181" s="28">
        <f t="shared" si="27"/>
        <v>0</v>
      </c>
      <c r="L181" s="37">
        <f t="shared" si="28"/>
        <v>0</v>
      </c>
      <c r="M181" s="80">
        <f t="shared" si="29"/>
        <v>0</v>
      </c>
      <c r="N181" s="96" t="str">
        <f t="shared" si="21"/>
        <v/>
      </c>
      <c r="O181" s="85" t="str">
        <f t="shared" si="22"/>
        <v/>
      </c>
      <c r="P181" s="12">
        <f t="shared" si="23"/>
        <v>0</v>
      </c>
    </row>
    <row r="182" spans="2:16" s="1" customFormat="1" x14ac:dyDescent="0.2">
      <c r="B182" s="32"/>
      <c r="C182" s="32"/>
      <c r="D182" s="104"/>
      <c r="E182" s="191"/>
      <c r="F182" s="72"/>
      <c r="G182" s="79">
        <f t="shared" si="24"/>
        <v>0</v>
      </c>
      <c r="H182" s="36">
        <f>IFERROR(VLOOKUP($D182,PGP!$A:$B,2,FALSE),0)</f>
        <v>0</v>
      </c>
      <c r="I182" s="37">
        <f t="shared" si="25"/>
        <v>0</v>
      </c>
      <c r="J182" s="80">
        <f t="shared" si="26"/>
        <v>0</v>
      </c>
      <c r="K182" s="28">
        <f t="shared" si="27"/>
        <v>0</v>
      </c>
      <c r="L182" s="37">
        <f t="shared" si="28"/>
        <v>0</v>
      </c>
      <c r="M182" s="80">
        <f t="shared" si="29"/>
        <v>0</v>
      </c>
      <c r="N182" s="96" t="str">
        <f t="shared" si="21"/>
        <v/>
      </c>
      <c r="O182" s="85" t="str">
        <f t="shared" si="22"/>
        <v/>
      </c>
      <c r="P182" s="12">
        <f t="shared" si="23"/>
        <v>0</v>
      </c>
    </row>
    <row r="183" spans="2:16" s="1" customFormat="1" x14ac:dyDescent="0.2">
      <c r="B183" s="32"/>
      <c r="C183" s="32"/>
      <c r="D183" s="104"/>
      <c r="E183" s="191"/>
      <c r="F183" s="72"/>
      <c r="G183" s="79">
        <f t="shared" si="24"/>
        <v>0</v>
      </c>
      <c r="H183" s="36">
        <f>IFERROR(VLOOKUP($D183,PGP!$A:$B,2,FALSE),0)</f>
        <v>0</v>
      </c>
      <c r="I183" s="37">
        <f t="shared" si="25"/>
        <v>0</v>
      </c>
      <c r="J183" s="80">
        <f t="shared" si="26"/>
        <v>0</v>
      </c>
      <c r="K183" s="28">
        <f t="shared" si="27"/>
        <v>0</v>
      </c>
      <c r="L183" s="37">
        <f t="shared" si="28"/>
        <v>0</v>
      </c>
      <c r="M183" s="80">
        <f t="shared" si="29"/>
        <v>0</v>
      </c>
      <c r="N183" s="96" t="str">
        <f t="shared" si="21"/>
        <v/>
      </c>
      <c r="O183" s="85" t="str">
        <f t="shared" si="22"/>
        <v/>
      </c>
      <c r="P183" s="12">
        <f t="shared" si="23"/>
        <v>0</v>
      </c>
    </row>
    <row r="184" spans="2:16" s="1" customFormat="1" x14ac:dyDescent="0.2">
      <c r="B184" s="32"/>
      <c r="C184" s="32"/>
      <c r="D184" s="104"/>
      <c r="E184" s="191"/>
      <c r="F184" s="72"/>
      <c r="G184" s="79">
        <f t="shared" si="24"/>
        <v>0</v>
      </c>
      <c r="H184" s="36">
        <f>IFERROR(VLOOKUP($D184,PGP!$A:$B,2,FALSE),0)</f>
        <v>0</v>
      </c>
      <c r="I184" s="37">
        <f t="shared" si="25"/>
        <v>0</v>
      </c>
      <c r="J184" s="80">
        <f t="shared" si="26"/>
        <v>0</v>
      </c>
      <c r="K184" s="28">
        <f t="shared" si="27"/>
        <v>0</v>
      </c>
      <c r="L184" s="37">
        <f t="shared" si="28"/>
        <v>0</v>
      </c>
      <c r="M184" s="80">
        <f t="shared" si="29"/>
        <v>0</v>
      </c>
      <c r="N184" s="96" t="str">
        <f t="shared" si="21"/>
        <v/>
      </c>
      <c r="O184" s="85" t="str">
        <f t="shared" si="22"/>
        <v/>
      </c>
      <c r="P184" s="12">
        <f t="shared" si="23"/>
        <v>0</v>
      </c>
    </row>
    <row r="185" spans="2:16" s="1" customFormat="1" x14ac:dyDescent="0.2">
      <c r="B185" s="32"/>
      <c r="C185" s="32"/>
      <c r="D185" s="104"/>
      <c r="E185" s="191"/>
      <c r="F185" s="72"/>
      <c r="G185" s="79">
        <f t="shared" si="24"/>
        <v>0</v>
      </c>
      <c r="H185" s="36">
        <f>IFERROR(VLOOKUP($D185,PGP!$A:$B,2,FALSE),0)</f>
        <v>0</v>
      </c>
      <c r="I185" s="37">
        <f t="shared" si="25"/>
        <v>0</v>
      </c>
      <c r="J185" s="80">
        <f t="shared" si="26"/>
        <v>0</v>
      </c>
      <c r="K185" s="28">
        <f t="shared" si="27"/>
        <v>0</v>
      </c>
      <c r="L185" s="37">
        <f t="shared" si="28"/>
        <v>0</v>
      </c>
      <c r="M185" s="80">
        <f t="shared" si="29"/>
        <v>0</v>
      </c>
      <c r="N185" s="96" t="str">
        <f t="shared" si="21"/>
        <v/>
      </c>
      <c r="O185" s="85" t="str">
        <f t="shared" si="22"/>
        <v/>
      </c>
      <c r="P185" s="12">
        <f t="shared" si="23"/>
        <v>0</v>
      </c>
    </row>
    <row r="186" spans="2:16" s="1" customFormat="1" x14ac:dyDescent="0.2">
      <c r="B186" s="32"/>
      <c r="C186" s="32"/>
      <c r="D186" s="104"/>
      <c r="E186" s="191"/>
      <c r="F186" s="72"/>
      <c r="G186" s="79">
        <f t="shared" si="24"/>
        <v>0</v>
      </c>
      <c r="H186" s="36">
        <f>IFERROR(VLOOKUP($D186,PGP!$A:$B,2,FALSE),0)</f>
        <v>0</v>
      </c>
      <c r="I186" s="37">
        <f t="shared" si="25"/>
        <v>0</v>
      </c>
      <c r="J186" s="80">
        <f t="shared" si="26"/>
        <v>0</v>
      </c>
      <c r="K186" s="28">
        <f t="shared" si="27"/>
        <v>0</v>
      </c>
      <c r="L186" s="37">
        <f t="shared" si="28"/>
        <v>0</v>
      </c>
      <c r="M186" s="80">
        <f t="shared" si="29"/>
        <v>0</v>
      </c>
      <c r="N186" s="96" t="str">
        <f t="shared" si="21"/>
        <v/>
      </c>
      <c r="O186" s="85" t="str">
        <f t="shared" si="22"/>
        <v/>
      </c>
      <c r="P186" s="12">
        <f t="shared" si="23"/>
        <v>0</v>
      </c>
    </row>
    <row r="187" spans="2:16" s="1" customFormat="1" x14ac:dyDescent="0.2">
      <c r="B187" s="32"/>
      <c r="C187" s="32"/>
      <c r="D187" s="104"/>
      <c r="E187" s="191"/>
      <c r="F187" s="72"/>
      <c r="G187" s="79">
        <f t="shared" si="24"/>
        <v>0</v>
      </c>
      <c r="H187" s="36">
        <f>IFERROR(VLOOKUP($D187,PGP!$A:$B,2,FALSE),0)</f>
        <v>0</v>
      </c>
      <c r="I187" s="37">
        <f t="shared" si="25"/>
        <v>0</v>
      </c>
      <c r="J187" s="80">
        <f t="shared" si="26"/>
        <v>0</v>
      </c>
      <c r="K187" s="28">
        <f t="shared" si="27"/>
        <v>0</v>
      </c>
      <c r="L187" s="37">
        <f t="shared" si="28"/>
        <v>0</v>
      </c>
      <c r="M187" s="80">
        <f t="shared" si="29"/>
        <v>0</v>
      </c>
      <c r="N187" s="96" t="str">
        <f t="shared" si="21"/>
        <v/>
      </c>
      <c r="O187" s="85" t="str">
        <f t="shared" si="22"/>
        <v/>
      </c>
      <c r="P187" s="12">
        <f t="shared" si="23"/>
        <v>0</v>
      </c>
    </row>
    <row r="188" spans="2:16" s="1" customFormat="1" x14ac:dyDescent="0.2">
      <c r="B188" s="32"/>
      <c r="C188" s="32"/>
      <c r="D188" s="104"/>
      <c r="E188" s="191"/>
      <c r="F188" s="72"/>
      <c r="G188" s="79">
        <f t="shared" si="24"/>
        <v>0</v>
      </c>
      <c r="H188" s="36">
        <f>IFERROR(VLOOKUP($D188,PGP!$A:$B,2,FALSE),0)</f>
        <v>0</v>
      </c>
      <c r="I188" s="37">
        <f t="shared" si="25"/>
        <v>0</v>
      </c>
      <c r="J188" s="80">
        <f t="shared" si="26"/>
        <v>0</v>
      </c>
      <c r="K188" s="28">
        <f t="shared" si="27"/>
        <v>0</v>
      </c>
      <c r="L188" s="37">
        <f t="shared" si="28"/>
        <v>0</v>
      </c>
      <c r="M188" s="80">
        <f t="shared" si="29"/>
        <v>0</v>
      </c>
      <c r="N188" s="96" t="str">
        <f t="shared" si="21"/>
        <v/>
      </c>
      <c r="O188" s="85" t="str">
        <f t="shared" si="22"/>
        <v/>
      </c>
      <c r="P188" s="12">
        <f t="shared" si="23"/>
        <v>0</v>
      </c>
    </row>
    <row r="189" spans="2:16" s="1" customFormat="1" x14ac:dyDescent="0.2">
      <c r="B189" s="32"/>
      <c r="C189" s="32"/>
      <c r="D189" s="104"/>
      <c r="E189" s="191"/>
      <c r="F189" s="72"/>
      <c r="G189" s="79">
        <f t="shared" si="24"/>
        <v>0</v>
      </c>
      <c r="H189" s="36">
        <f>IFERROR(VLOOKUP($D189,PGP!$A:$B,2,FALSE),0)</f>
        <v>0</v>
      </c>
      <c r="I189" s="37">
        <f t="shared" si="25"/>
        <v>0</v>
      </c>
      <c r="J189" s="80">
        <f t="shared" si="26"/>
        <v>0</v>
      </c>
      <c r="K189" s="28">
        <f t="shared" si="27"/>
        <v>0</v>
      </c>
      <c r="L189" s="37">
        <f t="shared" si="28"/>
        <v>0</v>
      </c>
      <c r="M189" s="80">
        <f t="shared" si="29"/>
        <v>0</v>
      </c>
      <c r="N189" s="96" t="str">
        <f t="shared" si="21"/>
        <v/>
      </c>
      <c r="O189" s="85" t="str">
        <f t="shared" si="22"/>
        <v/>
      </c>
      <c r="P189" s="12">
        <f t="shared" si="23"/>
        <v>0</v>
      </c>
    </row>
    <row r="190" spans="2:16" s="1" customFormat="1" x14ac:dyDescent="0.2">
      <c r="B190" s="32"/>
      <c r="C190" s="32"/>
      <c r="D190" s="104"/>
      <c r="E190" s="191"/>
      <c r="F190" s="72"/>
      <c r="G190" s="79">
        <f t="shared" si="24"/>
        <v>0</v>
      </c>
      <c r="H190" s="36">
        <f>IFERROR(VLOOKUP($D190,PGP!$A:$B,2,FALSE),0)</f>
        <v>0</v>
      </c>
      <c r="I190" s="37">
        <f t="shared" si="25"/>
        <v>0</v>
      </c>
      <c r="J190" s="80">
        <f t="shared" si="26"/>
        <v>0</v>
      </c>
      <c r="K190" s="28">
        <f t="shared" si="27"/>
        <v>0</v>
      </c>
      <c r="L190" s="37">
        <f t="shared" si="28"/>
        <v>0</v>
      </c>
      <c r="M190" s="80">
        <f t="shared" si="29"/>
        <v>0</v>
      </c>
      <c r="N190" s="96" t="str">
        <f t="shared" si="21"/>
        <v/>
      </c>
      <c r="O190" s="85" t="str">
        <f t="shared" si="22"/>
        <v/>
      </c>
      <c r="P190" s="12">
        <f t="shared" si="23"/>
        <v>0</v>
      </c>
    </row>
    <row r="191" spans="2:16" s="1" customFormat="1" x14ac:dyDescent="0.2">
      <c r="B191" s="32"/>
      <c r="C191" s="32"/>
      <c r="D191" s="104"/>
      <c r="E191" s="191"/>
      <c r="F191" s="72"/>
      <c r="G191" s="79">
        <f t="shared" si="24"/>
        <v>0</v>
      </c>
      <c r="H191" s="36">
        <f>IFERROR(VLOOKUP($D191,PGP!$A:$B,2,FALSE),0)</f>
        <v>0</v>
      </c>
      <c r="I191" s="37">
        <f t="shared" si="25"/>
        <v>0</v>
      </c>
      <c r="J191" s="80">
        <f t="shared" si="26"/>
        <v>0</v>
      </c>
      <c r="K191" s="28">
        <f t="shared" si="27"/>
        <v>0</v>
      </c>
      <c r="L191" s="37">
        <f t="shared" si="28"/>
        <v>0</v>
      </c>
      <c r="M191" s="80">
        <f t="shared" si="29"/>
        <v>0</v>
      </c>
      <c r="N191" s="96" t="str">
        <f t="shared" si="21"/>
        <v/>
      </c>
      <c r="O191" s="85" t="str">
        <f t="shared" si="22"/>
        <v/>
      </c>
      <c r="P191" s="12">
        <f t="shared" si="23"/>
        <v>0</v>
      </c>
    </row>
    <row r="192" spans="2:16" s="1" customFormat="1" x14ac:dyDescent="0.2">
      <c r="B192" s="32"/>
      <c r="C192" s="32"/>
      <c r="D192" s="104"/>
      <c r="E192" s="191"/>
      <c r="F192" s="72"/>
      <c r="G192" s="79">
        <f t="shared" si="24"/>
        <v>0</v>
      </c>
      <c r="H192" s="36">
        <f>IFERROR(VLOOKUP($D192,PGP!$A:$B,2,FALSE),0)</f>
        <v>0</v>
      </c>
      <c r="I192" s="37">
        <f t="shared" si="25"/>
        <v>0</v>
      </c>
      <c r="J192" s="80">
        <f t="shared" si="26"/>
        <v>0</v>
      </c>
      <c r="K192" s="28">
        <f t="shared" si="27"/>
        <v>0</v>
      </c>
      <c r="L192" s="37">
        <f t="shared" si="28"/>
        <v>0</v>
      </c>
      <c r="M192" s="80">
        <f t="shared" si="29"/>
        <v>0</v>
      </c>
      <c r="N192" s="96" t="str">
        <f t="shared" si="21"/>
        <v/>
      </c>
      <c r="O192" s="85" t="str">
        <f t="shared" si="22"/>
        <v/>
      </c>
      <c r="P192" s="12">
        <f t="shared" si="23"/>
        <v>0</v>
      </c>
    </row>
    <row r="193" spans="2:16" s="1" customFormat="1" x14ac:dyDescent="0.2">
      <c r="B193" s="32"/>
      <c r="C193" s="32"/>
      <c r="D193" s="104"/>
      <c r="E193" s="191"/>
      <c r="F193" s="72"/>
      <c r="G193" s="79">
        <f t="shared" si="24"/>
        <v>0</v>
      </c>
      <c r="H193" s="36">
        <f>IFERROR(VLOOKUP($D193,PGP!$A:$B,2,FALSE),0)</f>
        <v>0</v>
      </c>
      <c r="I193" s="37">
        <f t="shared" si="25"/>
        <v>0</v>
      </c>
      <c r="J193" s="80">
        <f t="shared" si="26"/>
        <v>0</v>
      </c>
      <c r="K193" s="28">
        <f t="shared" si="27"/>
        <v>0</v>
      </c>
      <c r="L193" s="37">
        <f t="shared" si="28"/>
        <v>0</v>
      </c>
      <c r="M193" s="80">
        <f t="shared" si="29"/>
        <v>0</v>
      </c>
      <c r="N193" s="96" t="str">
        <f t="shared" si="21"/>
        <v/>
      </c>
      <c r="O193" s="85" t="str">
        <f t="shared" si="22"/>
        <v/>
      </c>
      <c r="P193" s="12">
        <f t="shared" si="23"/>
        <v>0</v>
      </c>
    </row>
    <row r="194" spans="2:16" s="1" customFormat="1" x14ac:dyDescent="0.2">
      <c r="B194" s="32"/>
      <c r="C194" s="32"/>
      <c r="D194" s="104"/>
      <c r="E194" s="191"/>
      <c r="F194" s="72"/>
      <c r="G194" s="79">
        <f t="shared" si="24"/>
        <v>0</v>
      </c>
      <c r="H194" s="36">
        <f>IFERROR(VLOOKUP($D194,PGP!$A:$B,2,FALSE),0)</f>
        <v>0</v>
      </c>
      <c r="I194" s="37">
        <f t="shared" si="25"/>
        <v>0</v>
      </c>
      <c r="J194" s="80">
        <f t="shared" si="26"/>
        <v>0</v>
      </c>
      <c r="K194" s="28">
        <f t="shared" si="27"/>
        <v>0</v>
      </c>
      <c r="L194" s="37">
        <f t="shared" si="28"/>
        <v>0</v>
      </c>
      <c r="M194" s="80">
        <f t="shared" si="29"/>
        <v>0</v>
      </c>
      <c r="N194" s="96" t="str">
        <f t="shared" si="21"/>
        <v/>
      </c>
      <c r="O194" s="85" t="str">
        <f t="shared" si="22"/>
        <v/>
      </c>
      <c r="P194" s="12">
        <f t="shared" si="23"/>
        <v>0</v>
      </c>
    </row>
    <row r="195" spans="2:16" s="1" customFormat="1" x14ac:dyDescent="0.2">
      <c r="B195" s="32"/>
      <c r="C195" s="32"/>
      <c r="D195" s="104"/>
      <c r="E195" s="191"/>
      <c r="F195" s="72"/>
      <c r="G195" s="79">
        <f t="shared" si="24"/>
        <v>0</v>
      </c>
      <c r="H195" s="36">
        <f>IFERROR(VLOOKUP($D195,PGP!$A:$B,2,FALSE),0)</f>
        <v>0</v>
      </c>
      <c r="I195" s="37">
        <f t="shared" si="25"/>
        <v>0</v>
      </c>
      <c r="J195" s="80">
        <f t="shared" si="26"/>
        <v>0</v>
      </c>
      <c r="K195" s="28">
        <f t="shared" si="27"/>
        <v>0</v>
      </c>
      <c r="L195" s="37">
        <f t="shared" si="28"/>
        <v>0</v>
      </c>
      <c r="M195" s="80">
        <f t="shared" si="29"/>
        <v>0</v>
      </c>
      <c r="N195" s="96" t="str">
        <f t="shared" si="21"/>
        <v/>
      </c>
      <c r="O195" s="85" t="str">
        <f t="shared" si="22"/>
        <v/>
      </c>
      <c r="P195" s="12">
        <f t="shared" si="23"/>
        <v>0</v>
      </c>
    </row>
    <row r="196" spans="2:16" s="1" customFormat="1" x14ac:dyDescent="0.2">
      <c r="B196" s="32"/>
      <c r="C196" s="32"/>
      <c r="D196" s="104"/>
      <c r="E196" s="191"/>
      <c r="F196" s="72"/>
      <c r="G196" s="79">
        <f t="shared" si="24"/>
        <v>0</v>
      </c>
      <c r="H196" s="36">
        <f>IFERROR(VLOOKUP($D196,PGP!$A:$B,2,FALSE),0)</f>
        <v>0</v>
      </c>
      <c r="I196" s="37">
        <f t="shared" si="25"/>
        <v>0</v>
      </c>
      <c r="J196" s="80">
        <f t="shared" si="26"/>
        <v>0</v>
      </c>
      <c r="K196" s="28">
        <f t="shared" si="27"/>
        <v>0</v>
      </c>
      <c r="L196" s="37">
        <f t="shared" si="28"/>
        <v>0</v>
      </c>
      <c r="M196" s="80">
        <f t="shared" si="29"/>
        <v>0</v>
      </c>
      <c r="N196" s="96" t="str">
        <f t="shared" si="21"/>
        <v/>
      </c>
      <c r="O196" s="85" t="str">
        <f t="shared" si="22"/>
        <v/>
      </c>
      <c r="P196" s="12">
        <f t="shared" si="23"/>
        <v>0</v>
      </c>
    </row>
    <row r="197" spans="2:16" s="1" customFormat="1" x14ac:dyDescent="0.2">
      <c r="B197" s="32"/>
      <c r="C197" s="32"/>
      <c r="D197" s="104"/>
      <c r="E197" s="191"/>
      <c r="F197" s="72"/>
      <c r="G197" s="79">
        <f t="shared" si="24"/>
        <v>0</v>
      </c>
      <c r="H197" s="36">
        <f>IFERROR(VLOOKUP($D197,PGP!$A:$B,2,FALSE),0)</f>
        <v>0</v>
      </c>
      <c r="I197" s="37">
        <f t="shared" si="25"/>
        <v>0</v>
      </c>
      <c r="J197" s="80">
        <f t="shared" si="26"/>
        <v>0</v>
      </c>
      <c r="K197" s="28">
        <f t="shared" si="27"/>
        <v>0</v>
      </c>
      <c r="L197" s="37">
        <f t="shared" si="28"/>
        <v>0</v>
      </c>
      <c r="M197" s="80">
        <f t="shared" si="29"/>
        <v>0</v>
      </c>
      <c r="N197" s="96" t="str">
        <f t="shared" si="21"/>
        <v/>
      </c>
      <c r="O197" s="85" t="str">
        <f t="shared" si="22"/>
        <v/>
      </c>
      <c r="P197" s="12">
        <f t="shared" si="23"/>
        <v>0</v>
      </c>
    </row>
    <row r="198" spans="2:16" s="1" customFormat="1" x14ac:dyDescent="0.2">
      <c r="B198" s="32"/>
      <c r="C198" s="32"/>
      <c r="D198" s="104"/>
      <c r="E198" s="191"/>
      <c r="F198" s="72"/>
      <c r="G198" s="79">
        <f t="shared" si="24"/>
        <v>0</v>
      </c>
      <c r="H198" s="36">
        <f>IFERROR(VLOOKUP($D198,PGP!$A:$B,2,FALSE),0)</f>
        <v>0</v>
      </c>
      <c r="I198" s="37">
        <f t="shared" si="25"/>
        <v>0</v>
      </c>
      <c r="J198" s="80">
        <f t="shared" si="26"/>
        <v>0</v>
      </c>
      <c r="K198" s="28">
        <f t="shared" si="27"/>
        <v>0</v>
      </c>
      <c r="L198" s="37">
        <f t="shared" si="28"/>
        <v>0</v>
      </c>
      <c r="M198" s="80">
        <f t="shared" si="29"/>
        <v>0</v>
      </c>
      <c r="N198" s="96" t="str">
        <f t="shared" si="21"/>
        <v/>
      </c>
      <c r="O198" s="85" t="str">
        <f t="shared" si="22"/>
        <v/>
      </c>
      <c r="P198" s="12">
        <f t="shared" si="23"/>
        <v>0</v>
      </c>
    </row>
    <row r="199" spans="2:16" s="1" customFormat="1" x14ac:dyDescent="0.2">
      <c r="B199" s="32"/>
      <c r="C199" s="32"/>
      <c r="D199" s="104"/>
      <c r="E199" s="191"/>
      <c r="F199" s="72"/>
      <c r="G199" s="79">
        <f t="shared" si="24"/>
        <v>0</v>
      </c>
      <c r="H199" s="36">
        <f>IFERROR(VLOOKUP($D199,PGP!$A:$B,2,FALSE),0)</f>
        <v>0</v>
      </c>
      <c r="I199" s="37">
        <f t="shared" si="25"/>
        <v>0</v>
      </c>
      <c r="J199" s="80">
        <f t="shared" si="26"/>
        <v>0</v>
      </c>
      <c r="K199" s="28">
        <f t="shared" si="27"/>
        <v>0</v>
      </c>
      <c r="L199" s="37">
        <f t="shared" si="28"/>
        <v>0</v>
      </c>
      <c r="M199" s="80">
        <f t="shared" si="29"/>
        <v>0</v>
      </c>
      <c r="N199" s="96" t="str">
        <f t="shared" si="21"/>
        <v/>
      </c>
      <c r="O199" s="85" t="str">
        <f t="shared" si="22"/>
        <v/>
      </c>
      <c r="P199" s="12">
        <f t="shared" si="23"/>
        <v>0</v>
      </c>
    </row>
    <row r="200" spans="2:16" s="1" customFormat="1" x14ac:dyDescent="0.2">
      <c r="B200" s="32"/>
      <c r="C200" s="32"/>
      <c r="D200" s="104"/>
      <c r="E200" s="191"/>
      <c r="F200" s="72"/>
      <c r="G200" s="79">
        <f t="shared" si="24"/>
        <v>0</v>
      </c>
      <c r="H200" s="36">
        <f>IFERROR(VLOOKUP($D200,PGP!$A:$B,2,FALSE),0)</f>
        <v>0</v>
      </c>
      <c r="I200" s="37">
        <f t="shared" si="25"/>
        <v>0</v>
      </c>
      <c r="J200" s="80">
        <f t="shared" si="26"/>
        <v>0</v>
      </c>
      <c r="K200" s="28">
        <f t="shared" si="27"/>
        <v>0</v>
      </c>
      <c r="L200" s="37">
        <f t="shared" si="28"/>
        <v>0</v>
      </c>
      <c r="M200" s="80">
        <f t="shared" si="29"/>
        <v>0</v>
      </c>
      <c r="N200" s="96" t="str">
        <f t="shared" si="21"/>
        <v/>
      </c>
      <c r="O200" s="85" t="str">
        <f t="shared" si="22"/>
        <v/>
      </c>
      <c r="P200" s="12">
        <f t="shared" si="23"/>
        <v>0</v>
      </c>
    </row>
    <row r="201" spans="2:16" s="1" customFormat="1" x14ac:dyDescent="0.2">
      <c r="B201" s="32"/>
      <c r="C201" s="32"/>
      <c r="D201" s="104"/>
      <c r="E201" s="191"/>
      <c r="F201" s="72"/>
      <c r="G201" s="79">
        <f t="shared" si="24"/>
        <v>0</v>
      </c>
      <c r="H201" s="36">
        <f>IFERROR(VLOOKUP($D201,PGP!$A:$B,2,FALSE),0)</f>
        <v>0</v>
      </c>
      <c r="I201" s="37">
        <f t="shared" si="25"/>
        <v>0</v>
      </c>
      <c r="J201" s="80">
        <f t="shared" si="26"/>
        <v>0</v>
      </c>
      <c r="K201" s="28">
        <f t="shared" si="27"/>
        <v>0</v>
      </c>
      <c r="L201" s="37">
        <f t="shared" si="28"/>
        <v>0</v>
      </c>
      <c r="M201" s="80">
        <f t="shared" si="29"/>
        <v>0</v>
      </c>
      <c r="N201" s="96" t="str">
        <f t="shared" si="21"/>
        <v/>
      </c>
      <c r="O201" s="85" t="str">
        <f t="shared" si="22"/>
        <v/>
      </c>
      <c r="P201" s="12">
        <f t="shared" si="23"/>
        <v>0</v>
      </c>
    </row>
    <row r="202" spans="2:16" s="1" customFormat="1" x14ac:dyDescent="0.2">
      <c r="B202" s="32"/>
      <c r="C202" s="32"/>
      <c r="D202" s="104"/>
      <c r="E202" s="191"/>
      <c r="F202" s="72"/>
      <c r="G202" s="79">
        <f t="shared" si="24"/>
        <v>0</v>
      </c>
      <c r="H202" s="36">
        <f>IFERROR(VLOOKUP($D202,PGP!$A:$B,2,FALSE),0)</f>
        <v>0</v>
      </c>
      <c r="I202" s="37">
        <f t="shared" si="25"/>
        <v>0</v>
      </c>
      <c r="J202" s="80">
        <f t="shared" si="26"/>
        <v>0</v>
      </c>
      <c r="K202" s="28">
        <f t="shared" si="27"/>
        <v>0</v>
      </c>
      <c r="L202" s="37">
        <f t="shared" si="28"/>
        <v>0</v>
      </c>
      <c r="M202" s="80">
        <f t="shared" si="29"/>
        <v>0</v>
      </c>
      <c r="N202" s="96" t="str">
        <f t="shared" si="21"/>
        <v/>
      </c>
      <c r="O202" s="85" t="str">
        <f t="shared" si="22"/>
        <v/>
      </c>
      <c r="P202" s="12">
        <f t="shared" si="23"/>
        <v>0</v>
      </c>
    </row>
    <row r="203" spans="2:16" s="1" customFormat="1" x14ac:dyDescent="0.2">
      <c r="B203" s="32"/>
      <c r="C203" s="32"/>
      <c r="D203" s="104"/>
      <c r="E203" s="191"/>
      <c r="F203" s="72"/>
      <c r="G203" s="79">
        <f t="shared" si="24"/>
        <v>0</v>
      </c>
      <c r="H203" s="36">
        <f>IFERROR(VLOOKUP($D203,PGP!$A:$B,2,FALSE),0)</f>
        <v>0</v>
      </c>
      <c r="I203" s="37">
        <f t="shared" si="25"/>
        <v>0</v>
      </c>
      <c r="J203" s="80">
        <f t="shared" si="26"/>
        <v>0</v>
      </c>
      <c r="K203" s="28">
        <f t="shared" si="27"/>
        <v>0</v>
      </c>
      <c r="L203" s="37">
        <f t="shared" si="28"/>
        <v>0</v>
      </c>
      <c r="M203" s="80">
        <f t="shared" si="29"/>
        <v>0</v>
      </c>
      <c r="N203" s="96" t="str">
        <f t="shared" si="21"/>
        <v/>
      </c>
      <c r="O203" s="85" t="str">
        <f t="shared" si="22"/>
        <v/>
      </c>
      <c r="P203" s="12">
        <f t="shared" si="23"/>
        <v>0</v>
      </c>
    </row>
    <row r="204" spans="2:16" s="1" customFormat="1" x14ac:dyDescent="0.2">
      <c r="B204" s="32"/>
      <c r="C204" s="32"/>
      <c r="D204" s="104"/>
      <c r="E204" s="191"/>
      <c r="F204" s="72"/>
      <c r="G204" s="79">
        <f t="shared" si="24"/>
        <v>0</v>
      </c>
      <c r="H204" s="36">
        <f>IFERROR(VLOOKUP($D204,PGP!$A:$B,2,FALSE),0)</f>
        <v>0</v>
      </c>
      <c r="I204" s="37">
        <f t="shared" si="25"/>
        <v>0</v>
      </c>
      <c r="J204" s="80">
        <f t="shared" si="26"/>
        <v>0</v>
      </c>
      <c r="K204" s="28">
        <f t="shared" si="27"/>
        <v>0</v>
      </c>
      <c r="L204" s="37">
        <f t="shared" si="28"/>
        <v>0</v>
      </c>
      <c r="M204" s="80">
        <f t="shared" si="29"/>
        <v>0</v>
      </c>
      <c r="N204" s="96" t="str">
        <f t="shared" si="21"/>
        <v/>
      </c>
      <c r="O204" s="85" t="str">
        <f t="shared" si="22"/>
        <v/>
      </c>
      <c r="P204" s="12">
        <f t="shared" si="23"/>
        <v>0</v>
      </c>
    </row>
    <row r="205" spans="2:16" s="1" customFormat="1" x14ac:dyDescent="0.2">
      <c r="B205" s="32"/>
      <c r="C205" s="32"/>
      <c r="D205" s="104"/>
      <c r="E205" s="191"/>
      <c r="F205" s="72"/>
      <c r="G205" s="79">
        <f t="shared" si="24"/>
        <v>0</v>
      </c>
      <c r="H205" s="36">
        <f>IFERROR(VLOOKUP($D205,PGP!$A:$B,2,FALSE),0)</f>
        <v>0</v>
      </c>
      <c r="I205" s="37">
        <f t="shared" si="25"/>
        <v>0</v>
      </c>
      <c r="J205" s="80">
        <f t="shared" si="26"/>
        <v>0</v>
      </c>
      <c r="K205" s="28">
        <f t="shared" si="27"/>
        <v>0</v>
      </c>
      <c r="L205" s="37">
        <f t="shared" si="28"/>
        <v>0</v>
      </c>
      <c r="M205" s="80">
        <f t="shared" si="29"/>
        <v>0</v>
      </c>
      <c r="N205" s="96" t="str">
        <f t="shared" si="21"/>
        <v/>
      </c>
      <c r="O205" s="85" t="str">
        <f t="shared" si="22"/>
        <v/>
      </c>
      <c r="P205" s="12">
        <f t="shared" si="23"/>
        <v>0</v>
      </c>
    </row>
    <row r="206" spans="2:16" s="1" customFormat="1" x14ac:dyDescent="0.2">
      <c r="B206" s="32"/>
      <c r="C206" s="32"/>
      <c r="D206" s="104"/>
      <c r="E206" s="191"/>
      <c r="F206" s="72"/>
      <c r="G206" s="79">
        <f t="shared" si="24"/>
        <v>0</v>
      </c>
      <c r="H206" s="36">
        <f>IFERROR(VLOOKUP($D206,PGP!$A:$B,2,FALSE),0)</f>
        <v>0</v>
      </c>
      <c r="I206" s="37">
        <f t="shared" si="25"/>
        <v>0</v>
      </c>
      <c r="J206" s="80">
        <f t="shared" si="26"/>
        <v>0</v>
      </c>
      <c r="K206" s="28">
        <f t="shared" si="27"/>
        <v>0</v>
      </c>
      <c r="L206" s="37">
        <f t="shared" si="28"/>
        <v>0</v>
      </c>
      <c r="M206" s="80">
        <f t="shared" si="29"/>
        <v>0</v>
      </c>
      <c r="N206" s="96" t="str">
        <f t="shared" si="21"/>
        <v/>
      </c>
      <c r="O206" s="85" t="str">
        <f t="shared" si="22"/>
        <v/>
      </c>
      <c r="P206" s="12">
        <f t="shared" si="23"/>
        <v>0</v>
      </c>
    </row>
    <row r="207" spans="2:16" s="1" customFormat="1" x14ac:dyDescent="0.2">
      <c r="B207" s="32"/>
      <c r="C207" s="32"/>
      <c r="D207" s="104"/>
      <c r="E207" s="191"/>
      <c r="F207" s="72"/>
      <c r="G207" s="79">
        <f t="shared" si="24"/>
        <v>0</v>
      </c>
      <c r="H207" s="36">
        <f>IFERROR(VLOOKUP($D207,PGP!$A:$B,2,FALSE),0)</f>
        <v>0</v>
      </c>
      <c r="I207" s="37">
        <f t="shared" si="25"/>
        <v>0</v>
      </c>
      <c r="J207" s="80">
        <f t="shared" si="26"/>
        <v>0</v>
      </c>
      <c r="K207" s="28">
        <f t="shared" si="27"/>
        <v>0</v>
      </c>
      <c r="L207" s="37">
        <f t="shared" si="28"/>
        <v>0</v>
      </c>
      <c r="M207" s="80">
        <f t="shared" si="29"/>
        <v>0</v>
      </c>
      <c r="N207" s="96" t="str">
        <f t="shared" si="21"/>
        <v/>
      </c>
      <c r="O207" s="85" t="str">
        <f t="shared" si="22"/>
        <v/>
      </c>
      <c r="P207" s="12">
        <f t="shared" si="23"/>
        <v>0</v>
      </c>
    </row>
    <row r="208" spans="2:16" s="1" customFormat="1" x14ac:dyDescent="0.2">
      <c r="B208" s="32"/>
      <c r="C208" s="32"/>
      <c r="D208" s="104"/>
      <c r="E208" s="191"/>
      <c r="F208" s="72"/>
      <c r="G208" s="79">
        <f t="shared" si="24"/>
        <v>0</v>
      </c>
      <c r="H208" s="36">
        <f>IFERROR(VLOOKUP($D208,PGP!$A:$B,2,FALSE),0)</f>
        <v>0</v>
      </c>
      <c r="I208" s="37">
        <f t="shared" si="25"/>
        <v>0</v>
      </c>
      <c r="J208" s="80">
        <f t="shared" si="26"/>
        <v>0</v>
      </c>
      <c r="K208" s="28">
        <f t="shared" si="27"/>
        <v>0</v>
      </c>
      <c r="L208" s="37">
        <f t="shared" si="28"/>
        <v>0</v>
      </c>
      <c r="M208" s="80">
        <f t="shared" si="29"/>
        <v>0</v>
      </c>
      <c r="N208" s="96" t="str">
        <f t="shared" si="21"/>
        <v/>
      </c>
      <c r="O208" s="85" t="str">
        <f t="shared" si="22"/>
        <v/>
      </c>
      <c r="P208" s="12">
        <f t="shared" si="23"/>
        <v>0</v>
      </c>
    </row>
    <row r="209" spans="2:16" s="1" customFormat="1" x14ac:dyDescent="0.2">
      <c r="B209" s="32"/>
      <c r="C209" s="32"/>
      <c r="D209" s="104"/>
      <c r="E209" s="191"/>
      <c r="F209" s="72"/>
      <c r="G209" s="79">
        <f t="shared" si="24"/>
        <v>0</v>
      </c>
      <c r="H209" s="36">
        <f>IFERROR(VLOOKUP($D209,PGP!$A:$B,2,FALSE),0)</f>
        <v>0</v>
      </c>
      <c r="I209" s="37">
        <f t="shared" si="25"/>
        <v>0</v>
      </c>
      <c r="J209" s="80">
        <f t="shared" si="26"/>
        <v>0</v>
      </c>
      <c r="K209" s="28">
        <f t="shared" si="27"/>
        <v>0</v>
      </c>
      <c r="L209" s="37">
        <f t="shared" si="28"/>
        <v>0</v>
      </c>
      <c r="M209" s="80">
        <f t="shared" si="29"/>
        <v>0</v>
      </c>
      <c r="N209" s="96" t="str">
        <f t="shared" si="21"/>
        <v/>
      </c>
      <c r="O209" s="85" t="str">
        <f t="shared" si="22"/>
        <v/>
      </c>
      <c r="P209" s="12">
        <f t="shared" si="23"/>
        <v>0</v>
      </c>
    </row>
    <row r="210" spans="2:16" s="1" customFormat="1" x14ac:dyDescent="0.2">
      <c r="B210" s="32"/>
      <c r="C210" s="32"/>
      <c r="D210" s="104"/>
      <c r="E210" s="191"/>
      <c r="F210" s="72"/>
      <c r="G210" s="79">
        <f t="shared" si="24"/>
        <v>0</v>
      </c>
      <c r="H210" s="36">
        <f>IFERROR(VLOOKUP($D210,PGP!$A:$B,2,FALSE),0)</f>
        <v>0</v>
      </c>
      <c r="I210" s="37">
        <f t="shared" si="25"/>
        <v>0</v>
      </c>
      <c r="J210" s="80">
        <f t="shared" si="26"/>
        <v>0</v>
      </c>
      <c r="K210" s="28">
        <f t="shared" si="27"/>
        <v>0</v>
      </c>
      <c r="L210" s="37">
        <f t="shared" si="28"/>
        <v>0</v>
      </c>
      <c r="M210" s="80">
        <f t="shared" si="29"/>
        <v>0</v>
      </c>
      <c r="N210" s="96" t="str">
        <f t="shared" si="21"/>
        <v/>
      </c>
      <c r="O210" s="85" t="str">
        <f t="shared" si="22"/>
        <v/>
      </c>
      <c r="P210" s="12">
        <f t="shared" si="23"/>
        <v>0</v>
      </c>
    </row>
    <row r="211" spans="2:16" s="1" customFormat="1" x14ac:dyDescent="0.2">
      <c r="B211" s="32"/>
      <c r="C211" s="32"/>
      <c r="D211" s="104"/>
      <c r="E211" s="191"/>
      <c r="F211" s="72"/>
      <c r="G211" s="79">
        <f t="shared" si="24"/>
        <v>0</v>
      </c>
      <c r="H211" s="36">
        <f>IFERROR(VLOOKUP($D211,PGP!$A:$B,2,FALSE),0)</f>
        <v>0</v>
      </c>
      <c r="I211" s="37">
        <f t="shared" si="25"/>
        <v>0</v>
      </c>
      <c r="J211" s="80">
        <f t="shared" si="26"/>
        <v>0</v>
      </c>
      <c r="K211" s="28">
        <f t="shared" si="27"/>
        <v>0</v>
      </c>
      <c r="L211" s="37">
        <f t="shared" si="28"/>
        <v>0</v>
      </c>
      <c r="M211" s="80">
        <f t="shared" si="29"/>
        <v>0</v>
      </c>
      <c r="N211" s="96" t="str">
        <f t="shared" si="21"/>
        <v/>
      </c>
      <c r="O211" s="85" t="str">
        <f t="shared" si="22"/>
        <v/>
      </c>
      <c r="P211" s="12">
        <f t="shared" si="23"/>
        <v>0</v>
      </c>
    </row>
    <row r="212" spans="2:16" s="1" customFormat="1" x14ac:dyDescent="0.2">
      <c r="B212" s="32"/>
      <c r="C212" s="32"/>
      <c r="D212" s="104"/>
      <c r="E212" s="191"/>
      <c r="F212" s="72"/>
      <c r="G212" s="79">
        <f t="shared" si="24"/>
        <v>0</v>
      </c>
      <c r="H212" s="36">
        <f>IFERROR(VLOOKUP($D212,PGP!$A:$B,2,FALSE),0)</f>
        <v>0</v>
      </c>
      <c r="I212" s="37">
        <f t="shared" si="25"/>
        <v>0</v>
      </c>
      <c r="J212" s="80">
        <f t="shared" si="26"/>
        <v>0</v>
      </c>
      <c r="K212" s="28">
        <f t="shared" si="27"/>
        <v>0</v>
      </c>
      <c r="L212" s="37">
        <f t="shared" si="28"/>
        <v>0</v>
      </c>
      <c r="M212" s="80">
        <f t="shared" si="29"/>
        <v>0</v>
      </c>
      <c r="N212" s="96" t="str">
        <f t="shared" si="21"/>
        <v/>
      </c>
      <c r="O212" s="85" t="str">
        <f t="shared" si="22"/>
        <v/>
      </c>
      <c r="P212" s="12">
        <f t="shared" si="23"/>
        <v>0</v>
      </c>
    </row>
    <row r="213" spans="2:16" s="1" customFormat="1" x14ac:dyDescent="0.2">
      <c r="B213" s="32"/>
      <c r="C213" s="32"/>
      <c r="D213" s="104"/>
      <c r="E213" s="191"/>
      <c r="F213" s="72"/>
      <c r="G213" s="79">
        <f t="shared" si="24"/>
        <v>0</v>
      </c>
      <c r="H213" s="36">
        <f>IFERROR(VLOOKUP($D213,PGP!$A:$B,2,FALSE),0)</f>
        <v>0</v>
      </c>
      <c r="I213" s="37">
        <f t="shared" si="25"/>
        <v>0</v>
      </c>
      <c r="J213" s="80">
        <f t="shared" si="26"/>
        <v>0</v>
      </c>
      <c r="K213" s="28">
        <f t="shared" si="27"/>
        <v>0</v>
      </c>
      <c r="L213" s="37">
        <f t="shared" si="28"/>
        <v>0</v>
      </c>
      <c r="M213" s="80">
        <f t="shared" si="29"/>
        <v>0</v>
      </c>
      <c r="N213" s="96" t="str">
        <f t="shared" si="21"/>
        <v/>
      </c>
      <c r="O213" s="85" t="str">
        <f t="shared" si="22"/>
        <v/>
      </c>
      <c r="P213" s="12">
        <f t="shared" si="23"/>
        <v>0</v>
      </c>
    </row>
    <row r="214" spans="2:16" s="1" customFormat="1" x14ac:dyDescent="0.2">
      <c r="B214" s="32"/>
      <c r="C214" s="32"/>
      <c r="D214" s="104"/>
      <c r="E214" s="191"/>
      <c r="F214" s="72"/>
      <c r="G214" s="79">
        <f t="shared" si="24"/>
        <v>0</v>
      </c>
      <c r="H214" s="36">
        <f>IFERROR(VLOOKUP($D214,PGP!$A:$B,2,FALSE),0)</f>
        <v>0</v>
      </c>
      <c r="I214" s="37">
        <f t="shared" si="25"/>
        <v>0</v>
      </c>
      <c r="J214" s="80">
        <f t="shared" si="26"/>
        <v>0</v>
      </c>
      <c r="K214" s="28">
        <f t="shared" si="27"/>
        <v>0</v>
      </c>
      <c r="L214" s="37">
        <f t="shared" si="28"/>
        <v>0</v>
      </c>
      <c r="M214" s="80">
        <f t="shared" si="29"/>
        <v>0</v>
      </c>
      <c r="N214" s="96" t="str">
        <f t="shared" si="21"/>
        <v/>
      </c>
      <c r="O214" s="85" t="str">
        <f t="shared" si="22"/>
        <v/>
      </c>
      <c r="P214" s="12">
        <f t="shared" si="23"/>
        <v>0</v>
      </c>
    </row>
    <row r="215" spans="2:16" s="1" customFormat="1" x14ac:dyDescent="0.2">
      <c r="B215" s="32"/>
      <c r="C215" s="32"/>
      <c r="D215" s="104"/>
      <c r="E215" s="191"/>
      <c r="F215" s="72"/>
      <c r="G215" s="79">
        <f t="shared" si="24"/>
        <v>0</v>
      </c>
      <c r="H215" s="36">
        <f>IFERROR(VLOOKUP($D215,PGP!$A:$B,2,FALSE),0)</f>
        <v>0</v>
      </c>
      <c r="I215" s="37">
        <f t="shared" si="25"/>
        <v>0</v>
      </c>
      <c r="J215" s="80">
        <f t="shared" si="26"/>
        <v>0</v>
      </c>
      <c r="K215" s="28">
        <f t="shared" si="27"/>
        <v>0</v>
      </c>
      <c r="L215" s="37">
        <f t="shared" si="28"/>
        <v>0</v>
      </c>
      <c r="M215" s="80">
        <f t="shared" si="29"/>
        <v>0</v>
      </c>
      <c r="N215" s="96" t="str">
        <f t="shared" si="21"/>
        <v/>
      </c>
      <c r="O215" s="85" t="str">
        <f t="shared" si="22"/>
        <v/>
      </c>
      <c r="P215" s="12">
        <f t="shared" si="23"/>
        <v>0</v>
      </c>
    </row>
    <row r="216" spans="2:16" s="1" customFormat="1" x14ac:dyDescent="0.2">
      <c r="B216" s="32"/>
      <c r="C216" s="32"/>
      <c r="D216" s="104"/>
      <c r="E216" s="191"/>
      <c r="F216" s="72"/>
      <c r="G216" s="79">
        <f t="shared" si="24"/>
        <v>0</v>
      </c>
      <c r="H216" s="36">
        <f>IFERROR(VLOOKUP($D216,PGP!$A:$B,2,FALSE),0)</f>
        <v>0</v>
      </c>
      <c r="I216" s="37">
        <f t="shared" si="25"/>
        <v>0</v>
      </c>
      <c r="J216" s="80">
        <f t="shared" si="26"/>
        <v>0</v>
      </c>
      <c r="K216" s="28">
        <f t="shared" si="27"/>
        <v>0</v>
      </c>
      <c r="L216" s="37">
        <f t="shared" si="28"/>
        <v>0</v>
      </c>
      <c r="M216" s="80">
        <f t="shared" si="29"/>
        <v>0</v>
      </c>
      <c r="N216" s="96" t="str">
        <f t="shared" si="21"/>
        <v/>
      </c>
      <c r="O216" s="85" t="str">
        <f t="shared" si="22"/>
        <v/>
      </c>
      <c r="P216" s="12">
        <f t="shared" si="23"/>
        <v>0</v>
      </c>
    </row>
    <row r="217" spans="2:16" s="1" customFormat="1" x14ac:dyDescent="0.2">
      <c r="B217" s="32"/>
      <c r="C217" s="32"/>
      <c r="D217" s="104"/>
      <c r="E217" s="191"/>
      <c r="F217" s="72"/>
      <c r="G217" s="79">
        <f t="shared" si="24"/>
        <v>0</v>
      </c>
      <c r="H217" s="36">
        <f>IFERROR(VLOOKUP($D217,PGP!$A:$B,2,FALSE),0)</f>
        <v>0</v>
      </c>
      <c r="I217" s="37">
        <f t="shared" si="25"/>
        <v>0</v>
      </c>
      <c r="J217" s="80">
        <f t="shared" si="26"/>
        <v>0</v>
      </c>
      <c r="K217" s="28">
        <f t="shared" si="27"/>
        <v>0</v>
      </c>
      <c r="L217" s="37">
        <f t="shared" si="28"/>
        <v>0</v>
      </c>
      <c r="M217" s="80">
        <f t="shared" si="29"/>
        <v>0</v>
      </c>
      <c r="N217" s="96" t="str">
        <f t="shared" si="21"/>
        <v/>
      </c>
      <c r="O217" s="85" t="str">
        <f t="shared" si="22"/>
        <v/>
      </c>
      <c r="P217" s="12">
        <f t="shared" si="23"/>
        <v>0</v>
      </c>
    </row>
    <row r="218" spans="2:16" s="1" customFormat="1" x14ac:dyDescent="0.2">
      <c r="B218" s="32"/>
      <c r="C218" s="32"/>
      <c r="D218" s="104"/>
      <c r="E218" s="191"/>
      <c r="F218" s="72"/>
      <c r="G218" s="79">
        <f t="shared" si="24"/>
        <v>0</v>
      </c>
      <c r="H218" s="36">
        <f>IFERROR(VLOOKUP($D218,PGP!$A:$B,2,FALSE),0)</f>
        <v>0</v>
      </c>
      <c r="I218" s="37">
        <f t="shared" si="25"/>
        <v>0</v>
      </c>
      <c r="J218" s="80">
        <f t="shared" si="26"/>
        <v>0</v>
      </c>
      <c r="K218" s="28">
        <f t="shared" si="27"/>
        <v>0</v>
      </c>
      <c r="L218" s="37">
        <f t="shared" si="28"/>
        <v>0</v>
      </c>
      <c r="M218" s="80">
        <f t="shared" si="29"/>
        <v>0</v>
      </c>
      <c r="N218" s="96" t="str">
        <f t="shared" si="21"/>
        <v/>
      </c>
      <c r="O218" s="85" t="str">
        <f t="shared" si="22"/>
        <v/>
      </c>
      <c r="P218" s="12">
        <f t="shared" si="23"/>
        <v>0</v>
      </c>
    </row>
    <row r="219" spans="2:16" s="1" customFormat="1" x14ac:dyDescent="0.2">
      <c r="B219" s="32"/>
      <c r="C219" s="32"/>
      <c r="D219" s="104"/>
      <c r="E219" s="191"/>
      <c r="F219" s="72"/>
      <c r="G219" s="79">
        <f t="shared" si="24"/>
        <v>0</v>
      </c>
      <c r="H219" s="36">
        <f>IFERROR(VLOOKUP($D219,PGP!$A:$B,2,FALSE),0)</f>
        <v>0</v>
      </c>
      <c r="I219" s="37">
        <f t="shared" si="25"/>
        <v>0</v>
      </c>
      <c r="J219" s="80">
        <f t="shared" si="26"/>
        <v>0</v>
      </c>
      <c r="K219" s="28">
        <f t="shared" si="27"/>
        <v>0</v>
      </c>
      <c r="L219" s="37">
        <f t="shared" si="28"/>
        <v>0</v>
      </c>
      <c r="M219" s="80">
        <f t="shared" si="29"/>
        <v>0</v>
      </c>
      <c r="N219" s="96" t="str">
        <f t="shared" si="21"/>
        <v/>
      </c>
      <c r="O219" s="85" t="str">
        <f t="shared" si="22"/>
        <v/>
      </c>
      <c r="P219" s="12">
        <f t="shared" si="23"/>
        <v>0</v>
      </c>
    </row>
    <row r="220" spans="2:16" s="1" customFormat="1" x14ac:dyDescent="0.2">
      <c r="B220" s="32"/>
      <c r="C220" s="32"/>
      <c r="D220" s="104"/>
      <c r="E220" s="191"/>
      <c r="F220" s="72"/>
      <c r="G220" s="79">
        <f t="shared" si="24"/>
        <v>0</v>
      </c>
      <c r="H220" s="36">
        <f>IFERROR(VLOOKUP($D220,PGP!$A:$B,2,FALSE),0)</f>
        <v>0</v>
      </c>
      <c r="I220" s="37">
        <f t="shared" si="25"/>
        <v>0</v>
      </c>
      <c r="J220" s="80">
        <f t="shared" si="26"/>
        <v>0</v>
      </c>
      <c r="K220" s="28">
        <f t="shared" si="27"/>
        <v>0</v>
      </c>
      <c r="L220" s="37">
        <f t="shared" si="28"/>
        <v>0</v>
      </c>
      <c r="M220" s="80">
        <f t="shared" si="29"/>
        <v>0</v>
      </c>
      <c r="N220" s="96" t="str">
        <f t="shared" si="21"/>
        <v/>
      </c>
      <c r="O220" s="85" t="str">
        <f t="shared" si="22"/>
        <v/>
      </c>
      <c r="P220" s="12">
        <f t="shared" si="23"/>
        <v>0</v>
      </c>
    </row>
    <row r="221" spans="2:16" s="1" customFormat="1" x14ac:dyDescent="0.2">
      <c r="B221" s="32"/>
      <c r="C221" s="32"/>
      <c r="D221" s="104"/>
      <c r="E221" s="191"/>
      <c r="F221" s="72"/>
      <c r="G221" s="79">
        <f t="shared" si="24"/>
        <v>0</v>
      </c>
      <c r="H221" s="36">
        <f>IFERROR(VLOOKUP($D221,PGP!$A:$B,2,FALSE),0)</f>
        <v>0</v>
      </c>
      <c r="I221" s="37">
        <f t="shared" si="25"/>
        <v>0</v>
      </c>
      <c r="J221" s="80">
        <f t="shared" si="26"/>
        <v>0</v>
      </c>
      <c r="K221" s="28">
        <f t="shared" si="27"/>
        <v>0</v>
      </c>
      <c r="L221" s="37">
        <f t="shared" si="28"/>
        <v>0</v>
      </c>
      <c r="M221" s="80">
        <f t="shared" si="29"/>
        <v>0</v>
      </c>
      <c r="N221" s="96" t="str">
        <f t="shared" si="21"/>
        <v/>
      </c>
      <c r="O221" s="85" t="str">
        <f t="shared" si="22"/>
        <v/>
      </c>
      <c r="P221" s="12">
        <f t="shared" si="23"/>
        <v>0</v>
      </c>
    </row>
    <row r="222" spans="2:16" s="1" customFormat="1" x14ac:dyDescent="0.2">
      <c r="B222" s="32"/>
      <c r="C222" s="32"/>
      <c r="D222" s="104"/>
      <c r="E222" s="191"/>
      <c r="F222" s="72"/>
      <c r="G222" s="79">
        <f t="shared" si="24"/>
        <v>0</v>
      </c>
      <c r="H222" s="36">
        <f>IFERROR(VLOOKUP($D222,PGP!$A:$B,2,FALSE),0)</f>
        <v>0</v>
      </c>
      <c r="I222" s="37">
        <f t="shared" si="25"/>
        <v>0</v>
      </c>
      <c r="J222" s="80">
        <f t="shared" si="26"/>
        <v>0</v>
      </c>
      <c r="K222" s="28">
        <f t="shared" si="27"/>
        <v>0</v>
      </c>
      <c r="L222" s="37">
        <f t="shared" si="28"/>
        <v>0</v>
      </c>
      <c r="M222" s="80">
        <f t="shared" si="29"/>
        <v>0</v>
      </c>
      <c r="N222" s="96" t="str">
        <f t="shared" si="21"/>
        <v/>
      </c>
      <c r="O222" s="85" t="str">
        <f t="shared" si="22"/>
        <v/>
      </c>
      <c r="P222" s="12">
        <f t="shared" si="23"/>
        <v>0</v>
      </c>
    </row>
    <row r="223" spans="2:16" s="1" customFormat="1" x14ac:dyDescent="0.2">
      <c r="B223" s="32"/>
      <c r="C223" s="32"/>
      <c r="D223" s="104"/>
      <c r="E223" s="191"/>
      <c r="F223" s="72"/>
      <c r="G223" s="79">
        <f t="shared" si="24"/>
        <v>0</v>
      </c>
      <c r="H223" s="36">
        <f>IFERROR(VLOOKUP($D223,PGP!$A:$B,2,FALSE),0)</f>
        <v>0</v>
      </c>
      <c r="I223" s="37">
        <f t="shared" si="25"/>
        <v>0</v>
      </c>
      <c r="J223" s="80">
        <f t="shared" si="26"/>
        <v>0</v>
      </c>
      <c r="K223" s="28">
        <f t="shared" si="27"/>
        <v>0</v>
      </c>
      <c r="L223" s="37">
        <f t="shared" si="28"/>
        <v>0</v>
      </c>
      <c r="M223" s="80">
        <f t="shared" si="29"/>
        <v>0</v>
      </c>
      <c r="N223" s="96" t="str">
        <f t="shared" ref="N223:N286" si="30">IF(ISBLANK(F223),"",IF(E223&lt;=0,"",IF(O223=J223,"Calcul de base/ Standard","Marge protégée/ Protected margin")))</f>
        <v/>
      </c>
      <c r="O223" s="85" t="str">
        <f t="shared" ref="O223:O286" si="31">IF(ISBLANK(F223),"",IF(E223&gt;0,MAX(J223,M223),"Remplir colonne D/ Complete column D"))</f>
        <v/>
      </c>
      <c r="P223" s="12">
        <f t="shared" ref="P223:P286" si="32">IFERROR((O223/E223),0)</f>
        <v>0</v>
      </c>
    </row>
    <row r="224" spans="2:16" s="1" customFormat="1" x14ac:dyDescent="0.2">
      <c r="B224" s="32"/>
      <c r="C224" s="32"/>
      <c r="D224" s="104"/>
      <c r="E224" s="191"/>
      <c r="F224" s="72"/>
      <c r="G224" s="79">
        <f t="shared" ref="G224:G287" si="33">(IF(AND(D224="Fleurs séchées/Dried cannabis",(E224&lt;28)),1.05,0)+IF(AND(D224="Fleurs séchées/Dried cannabis",(E224=28)),0.9,0))*$E224</f>
        <v>0</v>
      </c>
      <c r="H224" s="36">
        <f>IFERROR(VLOOKUP($D224,PGP!$A:$B,2,FALSE),0)</f>
        <v>0</v>
      </c>
      <c r="I224" s="37">
        <f t="shared" ref="I224:I287" si="34">IFERROR((F224*(1+H224))+G224,0)</f>
        <v>0</v>
      </c>
      <c r="J224" s="80">
        <f t="shared" ref="J224:J287" si="35">IFERROR(ROUNDUP(I224*1.14975,1),0)</f>
        <v>0</v>
      </c>
      <c r="K224" s="28">
        <f t="shared" ref="K224:K287" si="36">(IF(AND(D224="Fleurs séchées/Dried cannabis",(E224&lt;28)),1.85,0)+IF(AND(D224="Fleurs séchées/Dried cannabis",(E224=28)),1.25,0)+IF(D224="Préroulés/Pre-rolled",2.2,0)+IF(D224="Moulu/Ground",1.5,0)+IF(AND(D224="Haschich/Hash",(E224&gt;=3)),3.5,0)+IF(AND(D224="Haschich/Hash",AND(E224&gt;=2,E224&lt;3)),4.3,0)+IF(AND(D224="Haschich/Hash",AND(E224&gt;=0,E224&lt;2)),5.9,0))*E224</f>
        <v>0</v>
      </c>
      <c r="L224" s="37">
        <f t="shared" ref="L224:L287" si="37">K224+F224</f>
        <v>0</v>
      </c>
      <c r="M224" s="80">
        <f t="shared" ref="M224:M287" si="38">IFERROR(ROUNDUP(L224*1.14975,1),0)</f>
        <v>0</v>
      </c>
      <c r="N224" s="96" t="str">
        <f t="shared" si="30"/>
        <v/>
      </c>
      <c r="O224" s="85" t="str">
        <f t="shared" si="31"/>
        <v/>
      </c>
      <c r="P224" s="12">
        <f t="shared" si="32"/>
        <v>0</v>
      </c>
    </row>
    <row r="225" spans="2:16" s="1" customFormat="1" x14ac:dyDescent="0.2">
      <c r="B225" s="32"/>
      <c r="C225" s="32"/>
      <c r="D225" s="104"/>
      <c r="E225" s="191"/>
      <c r="F225" s="72"/>
      <c r="G225" s="79">
        <f t="shared" si="33"/>
        <v>0</v>
      </c>
      <c r="H225" s="36">
        <f>IFERROR(VLOOKUP($D225,PGP!$A:$B,2,FALSE),0)</f>
        <v>0</v>
      </c>
      <c r="I225" s="37">
        <f t="shared" si="34"/>
        <v>0</v>
      </c>
      <c r="J225" s="80">
        <f t="shared" si="35"/>
        <v>0</v>
      </c>
      <c r="K225" s="28">
        <f t="shared" si="36"/>
        <v>0</v>
      </c>
      <c r="L225" s="37">
        <f t="shared" si="37"/>
        <v>0</v>
      </c>
      <c r="M225" s="80">
        <f t="shared" si="38"/>
        <v>0</v>
      </c>
      <c r="N225" s="96" t="str">
        <f t="shared" si="30"/>
        <v/>
      </c>
      <c r="O225" s="85" t="str">
        <f t="shared" si="31"/>
        <v/>
      </c>
      <c r="P225" s="12">
        <f t="shared" si="32"/>
        <v>0</v>
      </c>
    </row>
    <row r="226" spans="2:16" s="1" customFormat="1" x14ac:dyDescent="0.2">
      <c r="B226" s="32"/>
      <c r="C226" s="32"/>
      <c r="D226" s="104"/>
      <c r="E226" s="191"/>
      <c r="F226" s="72"/>
      <c r="G226" s="79">
        <f t="shared" si="33"/>
        <v>0</v>
      </c>
      <c r="H226" s="36">
        <f>IFERROR(VLOOKUP($D226,PGP!$A:$B,2,FALSE),0)</f>
        <v>0</v>
      </c>
      <c r="I226" s="37">
        <f t="shared" si="34"/>
        <v>0</v>
      </c>
      <c r="J226" s="80">
        <f t="shared" si="35"/>
        <v>0</v>
      </c>
      <c r="K226" s="28">
        <f t="shared" si="36"/>
        <v>0</v>
      </c>
      <c r="L226" s="37">
        <f t="shared" si="37"/>
        <v>0</v>
      </c>
      <c r="M226" s="80">
        <f t="shared" si="38"/>
        <v>0</v>
      </c>
      <c r="N226" s="96" t="str">
        <f t="shared" si="30"/>
        <v/>
      </c>
      <c r="O226" s="85" t="str">
        <f t="shared" si="31"/>
        <v/>
      </c>
      <c r="P226" s="12">
        <f t="shared" si="32"/>
        <v>0</v>
      </c>
    </row>
    <row r="227" spans="2:16" s="1" customFormat="1" x14ac:dyDescent="0.2">
      <c r="B227" s="32"/>
      <c r="C227" s="32"/>
      <c r="D227" s="104"/>
      <c r="E227" s="191"/>
      <c r="F227" s="72"/>
      <c r="G227" s="79">
        <f t="shared" si="33"/>
        <v>0</v>
      </c>
      <c r="H227" s="36">
        <f>IFERROR(VLOOKUP($D227,PGP!$A:$B,2,FALSE),0)</f>
        <v>0</v>
      </c>
      <c r="I227" s="37">
        <f t="shared" si="34"/>
        <v>0</v>
      </c>
      <c r="J227" s="80">
        <f t="shared" si="35"/>
        <v>0</v>
      </c>
      <c r="K227" s="28">
        <f t="shared" si="36"/>
        <v>0</v>
      </c>
      <c r="L227" s="37">
        <f t="shared" si="37"/>
        <v>0</v>
      </c>
      <c r="M227" s="80">
        <f t="shared" si="38"/>
        <v>0</v>
      </c>
      <c r="N227" s="96" t="str">
        <f t="shared" si="30"/>
        <v/>
      </c>
      <c r="O227" s="85" t="str">
        <f t="shared" si="31"/>
        <v/>
      </c>
      <c r="P227" s="12">
        <f t="shared" si="32"/>
        <v>0</v>
      </c>
    </row>
    <row r="228" spans="2:16" s="1" customFormat="1" x14ac:dyDescent="0.2">
      <c r="B228" s="32"/>
      <c r="C228" s="32"/>
      <c r="D228" s="104"/>
      <c r="E228" s="191"/>
      <c r="F228" s="72"/>
      <c r="G228" s="79">
        <f t="shared" si="33"/>
        <v>0</v>
      </c>
      <c r="H228" s="36">
        <f>IFERROR(VLOOKUP($D228,PGP!$A:$B,2,FALSE),0)</f>
        <v>0</v>
      </c>
      <c r="I228" s="37">
        <f t="shared" si="34"/>
        <v>0</v>
      </c>
      <c r="J228" s="80">
        <f t="shared" si="35"/>
        <v>0</v>
      </c>
      <c r="K228" s="28">
        <f t="shared" si="36"/>
        <v>0</v>
      </c>
      <c r="L228" s="37">
        <f t="shared" si="37"/>
        <v>0</v>
      </c>
      <c r="M228" s="80">
        <f t="shared" si="38"/>
        <v>0</v>
      </c>
      <c r="N228" s="96" t="str">
        <f t="shared" si="30"/>
        <v/>
      </c>
      <c r="O228" s="85" t="str">
        <f t="shared" si="31"/>
        <v/>
      </c>
      <c r="P228" s="12">
        <f t="shared" si="32"/>
        <v>0</v>
      </c>
    </row>
    <row r="229" spans="2:16" s="1" customFormat="1" x14ac:dyDescent="0.2">
      <c r="B229" s="32"/>
      <c r="C229" s="32"/>
      <c r="D229" s="104"/>
      <c r="E229" s="191"/>
      <c r="F229" s="72"/>
      <c r="G229" s="79">
        <f t="shared" si="33"/>
        <v>0</v>
      </c>
      <c r="H229" s="36">
        <f>IFERROR(VLOOKUP($D229,PGP!$A:$B,2,FALSE),0)</f>
        <v>0</v>
      </c>
      <c r="I229" s="37">
        <f t="shared" si="34"/>
        <v>0</v>
      </c>
      <c r="J229" s="80">
        <f t="shared" si="35"/>
        <v>0</v>
      </c>
      <c r="K229" s="28">
        <f t="shared" si="36"/>
        <v>0</v>
      </c>
      <c r="L229" s="37">
        <f t="shared" si="37"/>
        <v>0</v>
      </c>
      <c r="M229" s="80">
        <f t="shared" si="38"/>
        <v>0</v>
      </c>
      <c r="N229" s="96" t="str">
        <f t="shared" si="30"/>
        <v/>
      </c>
      <c r="O229" s="85" t="str">
        <f t="shared" si="31"/>
        <v/>
      </c>
      <c r="P229" s="12">
        <f t="shared" si="32"/>
        <v>0</v>
      </c>
    </row>
    <row r="230" spans="2:16" s="1" customFormat="1" x14ac:dyDescent="0.2">
      <c r="B230" s="32"/>
      <c r="C230" s="32"/>
      <c r="D230" s="104"/>
      <c r="E230" s="191"/>
      <c r="F230" s="72"/>
      <c r="G230" s="79">
        <f t="shared" si="33"/>
        <v>0</v>
      </c>
      <c r="H230" s="36">
        <f>IFERROR(VLOOKUP($D230,PGP!$A:$B,2,FALSE),0)</f>
        <v>0</v>
      </c>
      <c r="I230" s="37">
        <f t="shared" si="34"/>
        <v>0</v>
      </c>
      <c r="J230" s="80">
        <f t="shared" si="35"/>
        <v>0</v>
      </c>
      <c r="K230" s="28">
        <f t="shared" si="36"/>
        <v>0</v>
      </c>
      <c r="L230" s="37">
        <f t="shared" si="37"/>
        <v>0</v>
      </c>
      <c r="M230" s="80">
        <f t="shared" si="38"/>
        <v>0</v>
      </c>
      <c r="N230" s="96" t="str">
        <f t="shared" si="30"/>
        <v/>
      </c>
      <c r="O230" s="85" t="str">
        <f t="shared" si="31"/>
        <v/>
      </c>
      <c r="P230" s="12">
        <f t="shared" si="32"/>
        <v>0</v>
      </c>
    </row>
    <row r="231" spans="2:16" s="1" customFormat="1" x14ac:dyDescent="0.2">
      <c r="B231" s="32"/>
      <c r="C231" s="32"/>
      <c r="D231" s="104"/>
      <c r="E231" s="191"/>
      <c r="F231" s="72"/>
      <c r="G231" s="79">
        <f t="shared" si="33"/>
        <v>0</v>
      </c>
      <c r="H231" s="36">
        <f>IFERROR(VLOOKUP($D231,PGP!$A:$B,2,FALSE),0)</f>
        <v>0</v>
      </c>
      <c r="I231" s="37">
        <f t="shared" si="34"/>
        <v>0</v>
      </c>
      <c r="J231" s="80">
        <f t="shared" si="35"/>
        <v>0</v>
      </c>
      <c r="K231" s="28">
        <f t="shared" si="36"/>
        <v>0</v>
      </c>
      <c r="L231" s="37">
        <f t="shared" si="37"/>
        <v>0</v>
      </c>
      <c r="M231" s="80">
        <f t="shared" si="38"/>
        <v>0</v>
      </c>
      <c r="N231" s="96" t="str">
        <f t="shared" si="30"/>
        <v/>
      </c>
      <c r="O231" s="85" t="str">
        <f t="shared" si="31"/>
        <v/>
      </c>
      <c r="P231" s="12">
        <f t="shared" si="32"/>
        <v>0</v>
      </c>
    </row>
    <row r="232" spans="2:16" s="1" customFormat="1" x14ac:dyDescent="0.2">
      <c r="B232" s="32"/>
      <c r="C232" s="32"/>
      <c r="D232" s="104"/>
      <c r="E232" s="191"/>
      <c r="F232" s="72"/>
      <c r="G232" s="79">
        <f t="shared" si="33"/>
        <v>0</v>
      </c>
      <c r="H232" s="36">
        <f>IFERROR(VLOOKUP($D232,PGP!$A:$B,2,FALSE),0)</f>
        <v>0</v>
      </c>
      <c r="I232" s="37">
        <f t="shared" si="34"/>
        <v>0</v>
      </c>
      <c r="J232" s="80">
        <f t="shared" si="35"/>
        <v>0</v>
      </c>
      <c r="K232" s="28">
        <f t="shared" si="36"/>
        <v>0</v>
      </c>
      <c r="L232" s="37">
        <f t="shared" si="37"/>
        <v>0</v>
      </c>
      <c r="M232" s="80">
        <f t="shared" si="38"/>
        <v>0</v>
      </c>
      <c r="N232" s="96" t="str">
        <f t="shared" si="30"/>
        <v/>
      </c>
      <c r="O232" s="85" t="str">
        <f t="shared" si="31"/>
        <v/>
      </c>
      <c r="P232" s="12">
        <f t="shared" si="32"/>
        <v>0</v>
      </c>
    </row>
    <row r="233" spans="2:16" s="1" customFormat="1" x14ac:dyDescent="0.2">
      <c r="B233" s="32"/>
      <c r="C233" s="32"/>
      <c r="D233" s="104"/>
      <c r="E233" s="191"/>
      <c r="F233" s="72"/>
      <c r="G233" s="79">
        <f t="shared" si="33"/>
        <v>0</v>
      </c>
      <c r="H233" s="36">
        <f>IFERROR(VLOOKUP($D233,PGP!$A:$B,2,FALSE),0)</f>
        <v>0</v>
      </c>
      <c r="I233" s="37">
        <f t="shared" si="34"/>
        <v>0</v>
      </c>
      <c r="J233" s="80">
        <f t="shared" si="35"/>
        <v>0</v>
      </c>
      <c r="K233" s="28">
        <f t="shared" si="36"/>
        <v>0</v>
      </c>
      <c r="L233" s="37">
        <f t="shared" si="37"/>
        <v>0</v>
      </c>
      <c r="M233" s="80">
        <f t="shared" si="38"/>
        <v>0</v>
      </c>
      <c r="N233" s="96" t="str">
        <f t="shared" si="30"/>
        <v/>
      </c>
      <c r="O233" s="85" t="str">
        <f t="shared" si="31"/>
        <v/>
      </c>
      <c r="P233" s="12">
        <f t="shared" si="32"/>
        <v>0</v>
      </c>
    </row>
    <row r="234" spans="2:16" s="1" customFormat="1" x14ac:dyDescent="0.2">
      <c r="B234" s="32"/>
      <c r="C234" s="32"/>
      <c r="D234" s="104"/>
      <c r="E234" s="191"/>
      <c r="F234" s="72"/>
      <c r="G234" s="79">
        <f t="shared" si="33"/>
        <v>0</v>
      </c>
      <c r="H234" s="36">
        <f>IFERROR(VLOOKUP($D234,PGP!$A:$B,2,FALSE),0)</f>
        <v>0</v>
      </c>
      <c r="I234" s="37">
        <f t="shared" si="34"/>
        <v>0</v>
      </c>
      <c r="J234" s="80">
        <f t="shared" si="35"/>
        <v>0</v>
      </c>
      <c r="K234" s="28">
        <f t="shared" si="36"/>
        <v>0</v>
      </c>
      <c r="L234" s="37">
        <f t="shared" si="37"/>
        <v>0</v>
      </c>
      <c r="M234" s="80">
        <f t="shared" si="38"/>
        <v>0</v>
      </c>
      <c r="N234" s="96" t="str">
        <f t="shared" si="30"/>
        <v/>
      </c>
      <c r="O234" s="85" t="str">
        <f t="shared" si="31"/>
        <v/>
      </c>
      <c r="P234" s="12">
        <f t="shared" si="32"/>
        <v>0</v>
      </c>
    </row>
    <row r="235" spans="2:16" s="1" customFormat="1" x14ac:dyDescent="0.2">
      <c r="B235" s="32"/>
      <c r="C235" s="32"/>
      <c r="D235" s="104"/>
      <c r="E235" s="191"/>
      <c r="F235" s="72"/>
      <c r="G235" s="79">
        <f t="shared" si="33"/>
        <v>0</v>
      </c>
      <c r="H235" s="36">
        <f>IFERROR(VLOOKUP($D235,PGP!$A:$B,2,FALSE),0)</f>
        <v>0</v>
      </c>
      <c r="I235" s="37">
        <f t="shared" si="34"/>
        <v>0</v>
      </c>
      <c r="J235" s="80">
        <f t="shared" si="35"/>
        <v>0</v>
      </c>
      <c r="K235" s="28">
        <f t="shared" si="36"/>
        <v>0</v>
      </c>
      <c r="L235" s="37">
        <f t="shared" si="37"/>
        <v>0</v>
      </c>
      <c r="M235" s="80">
        <f t="shared" si="38"/>
        <v>0</v>
      </c>
      <c r="N235" s="96" t="str">
        <f t="shared" si="30"/>
        <v/>
      </c>
      <c r="O235" s="85" t="str">
        <f t="shared" si="31"/>
        <v/>
      </c>
      <c r="P235" s="12">
        <f t="shared" si="32"/>
        <v>0</v>
      </c>
    </row>
    <row r="236" spans="2:16" s="1" customFormat="1" x14ac:dyDescent="0.2">
      <c r="B236" s="32"/>
      <c r="C236" s="32"/>
      <c r="D236" s="104"/>
      <c r="E236" s="191"/>
      <c r="F236" s="72"/>
      <c r="G236" s="79">
        <f t="shared" si="33"/>
        <v>0</v>
      </c>
      <c r="H236" s="36">
        <f>IFERROR(VLOOKUP($D236,PGP!$A:$B,2,FALSE),0)</f>
        <v>0</v>
      </c>
      <c r="I236" s="37">
        <f t="shared" si="34"/>
        <v>0</v>
      </c>
      <c r="J236" s="80">
        <f t="shared" si="35"/>
        <v>0</v>
      </c>
      <c r="K236" s="28">
        <f t="shared" si="36"/>
        <v>0</v>
      </c>
      <c r="L236" s="37">
        <f t="shared" si="37"/>
        <v>0</v>
      </c>
      <c r="M236" s="80">
        <f t="shared" si="38"/>
        <v>0</v>
      </c>
      <c r="N236" s="96" t="str">
        <f t="shared" si="30"/>
        <v/>
      </c>
      <c r="O236" s="85" t="str">
        <f t="shared" si="31"/>
        <v/>
      </c>
      <c r="P236" s="12">
        <f t="shared" si="32"/>
        <v>0</v>
      </c>
    </row>
    <row r="237" spans="2:16" s="1" customFormat="1" x14ac:dyDescent="0.2">
      <c r="B237" s="32"/>
      <c r="C237" s="32"/>
      <c r="D237" s="104"/>
      <c r="E237" s="191"/>
      <c r="F237" s="72"/>
      <c r="G237" s="79">
        <f t="shared" si="33"/>
        <v>0</v>
      </c>
      <c r="H237" s="36">
        <f>IFERROR(VLOOKUP($D237,PGP!$A:$B,2,FALSE),0)</f>
        <v>0</v>
      </c>
      <c r="I237" s="37">
        <f t="shared" si="34"/>
        <v>0</v>
      </c>
      <c r="J237" s="80">
        <f t="shared" si="35"/>
        <v>0</v>
      </c>
      <c r="K237" s="28">
        <f t="shared" si="36"/>
        <v>0</v>
      </c>
      <c r="L237" s="37">
        <f t="shared" si="37"/>
        <v>0</v>
      </c>
      <c r="M237" s="80">
        <f t="shared" si="38"/>
        <v>0</v>
      </c>
      <c r="N237" s="96" t="str">
        <f t="shared" si="30"/>
        <v/>
      </c>
      <c r="O237" s="85" t="str">
        <f t="shared" si="31"/>
        <v/>
      </c>
      <c r="P237" s="12">
        <f t="shared" si="32"/>
        <v>0</v>
      </c>
    </row>
    <row r="238" spans="2:16" s="1" customFormat="1" x14ac:dyDescent="0.2">
      <c r="B238" s="32"/>
      <c r="C238" s="32"/>
      <c r="D238" s="104"/>
      <c r="E238" s="191"/>
      <c r="F238" s="72"/>
      <c r="G238" s="79">
        <f t="shared" si="33"/>
        <v>0</v>
      </c>
      <c r="H238" s="36">
        <f>IFERROR(VLOOKUP($D238,PGP!$A:$B,2,FALSE),0)</f>
        <v>0</v>
      </c>
      <c r="I238" s="37">
        <f t="shared" si="34"/>
        <v>0</v>
      </c>
      <c r="J238" s="80">
        <f t="shared" si="35"/>
        <v>0</v>
      </c>
      <c r="K238" s="28">
        <f t="shared" si="36"/>
        <v>0</v>
      </c>
      <c r="L238" s="37">
        <f t="shared" si="37"/>
        <v>0</v>
      </c>
      <c r="M238" s="80">
        <f t="shared" si="38"/>
        <v>0</v>
      </c>
      <c r="N238" s="96" t="str">
        <f t="shared" si="30"/>
        <v/>
      </c>
      <c r="O238" s="85" t="str">
        <f t="shared" si="31"/>
        <v/>
      </c>
      <c r="P238" s="12">
        <f t="shared" si="32"/>
        <v>0</v>
      </c>
    </row>
    <row r="239" spans="2:16" s="1" customFormat="1" x14ac:dyDescent="0.2">
      <c r="B239" s="32"/>
      <c r="C239" s="32"/>
      <c r="D239" s="104"/>
      <c r="E239" s="191"/>
      <c r="F239" s="72"/>
      <c r="G239" s="79">
        <f t="shared" si="33"/>
        <v>0</v>
      </c>
      <c r="H239" s="36">
        <f>IFERROR(VLOOKUP($D239,PGP!$A:$B,2,FALSE),0)</f>
        <v>0</v>
      </c>
      <c r="I239" s="37">
        <f t="shared" si="34"/>
        <v>0</v>
      </c>
      <c r="J239" s="80">
        <f t="shared" si="35"/>
        <v>0</v>
      </c>
      <c r="K239" s="28">
        <f t="shared" si="36"/>
        <v>0</v>
      </c>
      <c r="L239" s="37">
        <f t="shared" si="37"/>
        <v>0</v>
      </c>
      <c r="M239" s="80">
        <f t="shared" si="38"/>
        <v>0</v>
      </c>
      <c r="N239" s="96" t="str">
        <f t="shared" si="30"/>
        <v/>
      </c>
      <c r="O239" s="85" t="str">
        <f t="shared" si="31"/>
        <v/>
      </c>
      <c r="P239" s="12">
        <f t="shared" si="32"/>
        <v>0</v>
      </c>
    </row>
    <row r="240" spans="2:16" s="1" customFormat="1" x14ac:dyDescent="0.2">
      <c r="B240" s="32"/>
      <c r="C240" s="32"/>
      <c r="D240" s="104"/>
      <c r="E240" s="191"/>
      <c r="F240" s="72"/>
      <c r="G240" s="79">
        <f t="shared" si="33"/>
        <v>0</v>
      </c>
      <c r="H240" s="36">
        <f>IFERROR(VLOOKUP($D240,PGP!$A:$B,2,FALSE),0)</f>
        <v>0</v>
      </c>
      <c r="I240" s="37">
        <f t="shared" si="34"/>
        <v>0</v>
      </c>
      <c r="J240" s="80">
        <f t="shared" si="35"/>
        <v>0</v>
      </c>
      <c r="K240" s="28">
        <f t="shared" si="36"/>
        <v>0</v>
      </c>
      <c r="L240" s="37">
        <f t="shared" si="37"/>
        <v>0</v>
      </c>
      <c r="M240" s="80">
        <f t="shared" si="38"/>
        <v>0</v>
      </c>
      <c r="N240" s="96" t="str">
        <f t="shared" si="30"/>
        <v/>
      </c>
      <c r="O240" s="85" t="str">
        <f t="shared" si="31"/>
        <v/>
      </c>
      <c r="P240" s="12">
        <f t="shared" si="32"/>
        <v>0</v>
      </c>
    </row>
    <row r="241" spans="2:16" s="1" customFormat="1" x14ac:dyDescent="0.2">
      <c r="B241" s="32"/>
      <c r="C241" s="32"/>
      <c r="D241" s="104"/>
      <c r="E241" s="191"/>
      <c r="F241" s="72"/>
      <c r="G241" s="79">
        <f t="shared" si="33"/>
        <v>0</v>
      </c>
      <c r="H241" s="36">
        <f>IFERROR(VLOOKUP($D241,PGP!$A:$B,2,FALSE),0)</f>
        <v>0</v>
      </c>
      <c r="I241" s="37">
        <f t="shared" si="34"/>
        <v>0</v>
      </c>
      <c r="J241" s="80">
        <f t="shared" si="35"/>
        <v>0</v>
      </c>
      <c r="K241" s="28">
        <f t="shared" si="36"/>
        <v>0</v>
      </c>
      <c r="L241" s="37">
        <f t="shared" si="37"/>
        <v>0</v>
      </c>
      <c r="M241" s="80">
        <f t="shared" si="38"/>
        <v>0</v>
      </c>
      <c r="N241" s="96" t="str">
        <f t="shared" si="30"/>
        <v/>
      </c>
      <c r="O241" s="85" t="str">
        <f t="shared" si="31"/>
        <v/>
      </c>
      <c r="P241" s="12">
        <f t="shared" si="32"/>
        <v>0</v>
      </c>
    </row>
    <row r="242" spans="2:16" s="1" customFormat="1" x14ac:dyDescent="0.2">
      <c r="B242" s="32"/>
      <c r="C242" s="32"/>
      <c r="D242" s="104"/>
      <c r="E242" s="191"/>
      <c r="F242" s="72"/>
      <c r="G242" s="79">
        <f t="shared" si="33"/>
        <v>0</v>
      </c>
      <c r="H242" s="36">
        <f>IFERROR(VLOOKUP($D242,PGP!$A:$B,2,FALSE),0)</f>
        <v>0</v>
      </c>
      <c r="I242" s="37">
        <f t="shared" si="34"/>
        <v>0</v>
      </c>
      <c r="J242" s="80">
        <f t="shared" si="35"/>
        <v>0</v>
      </c>
      <c r="K242" s="28">
        <f t="shared" si="36"/>
        <v>0</v>
      </c>
      <c r="L242" s="37">
        <f t="shared" si="37"/>
        <v>0</v>
      </c>
      <c r="M242" s="80">
        <f t="shared" si="38"/>
        <v>0</v>
      </c>
      <c r="N242" s="96" t="str">
        <f t="shared" si="30"/>
        <v/>
      </c>
      <c r="O242" s="85" t="str">
        <f t="shared" si="31"/>
        <v/>
      </c>
      <c r="P242" s="12">
        <f t="shared" si="32"/>
        <v>0</v>
      </c>
    </row>
    <row r="243" spans="2:16" s="1" customFormat="1" x14ac:dyDescent="0.2">
      <c r="B243" s="32"/>
      <c r="C243" s="32"/>
      <c r="D243" s="104"/>
      <c r="E243" s="191"/>
      <c r="F243" s="72"/>
      <c r="G243" s="79">
        <f t="shared" si="33"/>
        <v>0</v>
      </c>
      <c r="H243" s="36">
        <f>IFERROR(VLOOKUP($D243,PGP!$A:$B,2,FALSE),0)</f>
        <v>0</v>
      </c>
      <c r="I243" s="37">
        <f t="shared" si="34"/>
        <v>0</v>
      </c>
      <c r="J243" s="80">
        <f t="shared" si="35"/>
        <v>0</v>
      </c>
      <c r="K243" s="28">
        <f t="shared" si="36"/>
        <v>0</v>
      </c>
      <c r="L243" s="37">
        <f t="shared" si="37"/>
        <v>0</v>
      </c>
      <c r="M243" s="80">
        <f t="shared" si="38"/>
        <v>0</v>
      </c>
      <c r="N243" s="96" t="str">
        <f t="shared" si="30"/>
        <v/>
      </c>
      <c r="O243" s="85" t="str">
        <f t="shared" si="31"/>
        <v/>
      </c>
      <c r="P243" s="12">
        <f t="shared" si="32"/>
        <v>0</v>
      </c>
    </row>
    <row r="244" spans="2:16" s="1" customFormat="1" x14ac:dyDescent="0.2">
      <c r="B244" s="32"/>
      <c r="C244" s="32"/>
      <c r="D244" s="104"/>
      <c r="E244" s="191"/>
      <c r="F244" s="72"/>
      <c r="G244" s="79">
        <f t="shared" si="33"/>
        <v>0</v>
      </c>
      <c r="H244" s="36">
        <f>IFERROR(VLOOKUP($D244,PGP!$A:$B,2,FALSE),0)</f>
        <v>0</v>
      </c>
      <c r="I244" s="37">
        <f t="shared" si="34"/>
        <v>0</v>
      </c>
      <c r="J244" s="80">
        <f t="shared" si="35"/>
        <v>0</v>
      </c>
      <c r="K244" s="28">
        <f t="shared" si="36"/>
        <v>0</v>
      </c>
      <c r="L244" s="37">
        <f t="shared" si="37"/>
        <v>0</v>
      </c>
      <c r="M244" s="80">
        <f t="shared" si="38"/>
        <v>0</v>
      </c>
      <c r="N244" s="96" t="str">
        <f t="shared" si="30"/>
        <v/>
      </c>
      <c r="O244" s="85" t="str">
        <f t="shared" si="31"/>
        <v/>
      </c>
      <c r="P244" s="12">
        <f t="shared" si="32"/>
        <v>0</v>
      </c>
    </row>
    <row r="245" spans="2:16" s="1" customFormat="1" x14ac:dyDescent="0.2">
      <c r="B245" s="32"/>
      <c r="C245" s="32"/>
      <c r="D245" s="104"/>
      <c r="E245" s="191"/>
      <c r="F245" s="72"/>
      <c r="G245" s="79">
        <f t="shared" si="33"/>
        <v>0</v>
      </c>
      <c r="H245" s="36">
        <f>IFERROR(VLOOKUP($D245,PGP!$A:$B,2,FALSE),0)</f>
        <v>0</v>
      </c>
      <c r="I245" s="37">
        <f t="shared" si="34"/>
        <v>0</v>
      </c>
      <c r="J245" s="80">
        <f t="shared" si="35"/>
        <v>0</v>
      </c>
      <c r="K245" s="28">
        <f t="shared" si="36"/>
        <v>0</v>
      </c>
      <c r="L245" s="37">
        <f t="shared" si="37"/>
        <v>0</v>
      </c>
      <c r="M245" s="80">
        <f t="shared" si="38"/>
        <v>0</v>
      </c>
      <c r="N245" s="96" t="str">
        <f t="shared" si="30"/>
        <v/>
      </c>
      <c r="O245" s="85" t="str">
        <f t="shared" si="31"/>
        <v/>
      </c>
      <c r="P245" s="12">
        <f t="shared" si="32"/>
        <v>0</v>
      </c>
    </row>
    <row r="246" spans="2:16" s="1" customFormat="1" x14ac:dyDescent="0.2">
      <c r="B246" s="32"/>
      <c r="C246" s="32"/>
      <c r="D246" s="104"/>
      <c r="E246" s="191"/>
      <c r="F246" s="72"/>
      <c r="G246" s="79">
        <f t="shared" si="33"/>
        <v>0</v>
      </c>
      <c r="H246" s="36">
        <f>IFERROR(VLOOKUP($D246,PGP!$A:$B,2,FALSE),0)</f>
        <v>0</v>
      </c>
      <c r="I246" s="37">
        <f t="shared" si="34"/>
        <v>0</v>
      </c>
      <c r="J246" s="80">
        <f t="shared" si="35"/>
        <v>0</v>
      </c>
      <c r="K246" s="28">
        <f t="shared" si="36"/>
        <v>0</v>
      </c>
      <c r="L246" s="37">
        <f t="shared" si="37"/>
        <v>0</v>
      </c>
      <c r="M246" s="80">
        <f t="shared" si="38"/>
        <v>0</v>
      </c>
      <c r="N246" s="96" t="str">
        <f t="shared" si="30"/>
        <v/>
      </c>
      <c r="O246" s="85" t="str">
        <f t="shared" si="31"/>
        <v/>
      </c>
      <c r="P246" s="12">
        <f t="shared" si="32"/>
        <v>0</v>
      </c>
    </row>
    <row r="247" spans="2:16" s="1" customFormat="1" x14ac:dyDescent="0.2">
      <c r="B247" s="32"/>
      <c r="C247" s="32"/>
      <c r="D247" s="104"/>
      <c r="E247" s="191"/>
      <c r="F247" s="72"/>
      <c r="G247" s="79">
        <f t="shared" si="33"/>
        <v>0</v>
      </c>
      <c r="H247" s="36">
        <f>IFERROR(VLOOKUP($D247,PGP!$A:$B,2,FALSE),0)</f>
        <v>0</v>
      </c>
      <c r="I247" s="37">
        <f t="shared" si="34"/>
        <v>0</v>
      </c>
      <c r="J247" s="80">
        <f t="shared" si="35"/>
        <v>0</v>
      </c>
      <c r="K247" s="28">
        <f t="shared" si="36"/>
        <v>0</v>
      </c>
      <c r="L247" s="37">
        <f t="shared" si="37"/>
        <v>0</v>
      </c>
      <c r="M247" s="80">
        <f t="shared" si="38"/>
        <v>0</v>
      </c>
      <c r="N247" s="96" t="str">
        <f t="shared" si="30"/>
        <v/>
      </c>
      <c r="O247" s="85" t="str">
        <f t="shared" si="31"/>
        <v/>
      </c>
      <c r="P247" s="12">
        <f t="shared" si="32"/>
        <v>0</v>
      </c>
    </row>
    <row r="248" spans="2:16" s="1" customFormat="1" x14ac:dyDescent="0.2">
      <c r="B248" s="32"/>
      <c r="C248" s="32"/>
      <c r="D248" s="104"/>
      <c r="E248" s="191"/>
      <c r="F248" s="72"/>
      <c r="G248" s="79">
        <f t="shared" si="33"/>
        <v>0</v>
      </c>
      <c r="H248" s="36">
        <f>IFERROR(VLOOKUP($D248,PGP!$A:$B,2,FALSE),0)</f>
        <v>0</v>
      </c>
      <c r="I248" s="37">
        <f t="shared" si="34"/>
        <v>0</v>
      </c>
      <c r="J248" s="80">
        <f t="shared" si="35"/>
        <v>0</v>
      </c>
      <c r="K248" s="28">
        <f t="shared" si="36"/>
        <v>0</v>
      </c>
      <c r="L248" s="37">
        <f t="shared" si="37"/>
        <v>0</v>
      </c>
      <c r="M248" s="80">
        <f t="shared" si="38"/>
        <v>0</v>
      </c>
      <c r="N248" s="96" t="str">
        <f t="shared" si="30"/>
        <v/>
      </c>
      <c r="O248" s="85" t="str">
        <f t="shared" si="31"/>
        <v/>
      </c>
      <c r="P248" s="12">
        <f t="shared" si="32"/>
        <v>0</v>
      </c>
    </row>
    <row r="249" spans="2:16" s="1" customFormat="1" x14ac:dyDescent="0.2">
      <c r="B249" s="32"/>
      <c r="C249" s="32"/>
      <c r="D249" s="104"/>
      <c r="E249" s="191"/>
      <c r="F249" s="72"/>
      <c r="G249" s="79">
        <f t="shared" si="33"/>
        <v>0</v>
      </c>
      <c r="H249" s="36">
        <f>IFERROR(VLOOKUP($D249,PGP!$A:$B,2,FALSE),0)</f>
        <v>0</v>
      </c>
      <c r="I249" s="37">
        <f t="shared" si="34"/>
        <v>0</v>
      </c>
      <c r="J249" s="80">
        <f t="shared" si="35"/>
        <v>0</v>
      </c>
      <c r="K249" s="28">
        <f t="shared" si="36"/>
        <v>0</v>
      </c>
      <c r="L249" s="37">
        <f t="shared" si="37"/>
        <v>0</v>
      </c>
      <c r="M249" s="80">
        <f t="shared" si="38"/>
        <v>0</v>
      </c>
      <c r="N249" s="96" t="str">
        <f t="shared" si="30"/>
        <v/>
      </c>
      <c r="O249" s="85" t="str">
        <f t="shared" si="31"/>
        <v/>
      </c>
      <c r="P249" s="12">
        <f t="shared" si="32"/>
        <v>0</v>
      </c>
    </row>
    <row r="250" spans="2:16" s="1" customFormat="1" x14ac:dyDescent="0.2">
      <c r="B250" s="32"/>
      <c r="C250" s="32"/>
      <c r="D250" s="104"/>
      <c r="E250" s="191"/>
      <c r="F250" s="72"/>
      <c r="G250" s="79">
        <f t="shared" si="33"/>
        <v>0</v>
      </c>
      <c r="H250" s="36">
        <f>IFERROR(VLOOKUP($D250,PGP!$A:$B,2,FALSE),0)</f>
        <v>0</v>
      </c>
      <c r="I250" s="37">
        <f t="shared" si="34"/>
        <v>0</v>
      </c>
      <c r="J250" s="80">
        <f t="shared" si="35"/>
        <v>0</v>
      </c>
      <c r="K250" s="28">
        <f t="shared" si="36"/>
        <v>0</v>
      </c>
      <c r="L250" s="37">
        <f t="shared" si="37"/>
        <v>0</v>
      </c>
      <c r="M250" s="80">
        <f t="shared" si="38"/>
        <v>0</v>
      </c>
      <c r="N250" s="96" t="str">
        <f t="shared" si="30"/>
        <v/>
      </c>
      <c r="O250" s="85" t="str">
        <f t="shared" si="31"/>
        <v/>
      </c>
      <c r="P250" s="12">
        <f t="shared" si="32"/>
        <v>0</v>
      </c>
    </row>
    <row r="251" spans="2:16" s="1" customFormat="1" x14ac:dyDescent="0.2">
      <c r="B251" s="32"/>
      <c r="C251" s="32"/>
      <c r="D251" s="104"/>
      <c r="E251" s="191"/>
      <c r="F251" s="72"/>
      <c r="G251" s="79">
        <f t="shared" si="33"/>
        <v>0</v>
      </c>
      <c r="H251" s="36">
        <f>IFERROR(VLOOKUP($D251,PGP!$A:$B,2,FALSE),0)</f>
        <v>0</v>
      </c>
      <c r="I251" s="37">
        <f t="shared" si="34"/>
        <v>0</v>
      </c>
      <c r="J251" s="80">
        <f t="shared" si="35"/>
        <v>0</v>
      </c>
      <c r="K251" s="28">
        <f t="shared" si="36"/>
        <v>0</v>
      </c>
      <c r="L251" s="37">
        <f t="shared" si="37"/>
        <v>0</v>
      </c>
      <c r="M251" s="80">
        <f t="shared" si="38"/>
        <v>0</v>
      </c>
      <c r="N251" s="96" t="str">
        <f t="shared" si="30"/>
        <v/>
      </c>
      <c r="O251" s="85" t="str">
        <f t="shared" si="31"/>
        <v/>
      </c>
      <c r="P251" s="12">
        <f t="shared" si="32"/>
        <v>0</v>
      </c>
    </row>
    <row r="252" spans="2:16" s="1" customFormat="1" x14ac:dyDescent="0.2">
      <c r="B252" s="32"/>
      <c r="C252" s="32"/>
      <c r="D252" s="104"/>
      <c r="E252" s="191"/>
      <c r="F252" s="72"/>
      <c r="G252" s="79">
        <f t="shared" si="33"/>
        <v>0</v>
      </c>
      <c r="H252" s="36">
        <f>IFERROR(VLOOKUP($D252,PGP!$A:$B,2,FALSE),0)</f>
        <v>0</v>
      </c>
      <c r="I252" s="37">
        <f t="shared" si="34"/>
        <v>0</v>
      </c>
      <c r="J252" s="80">
        <f t="shared" si="35"/>
        <v>0</v>
      </c>
      <c r="K252" s="28">
        <f t="shared" si="36"/>
        <v>0</v>
      </c>
      <c r="L252" s="37">
        <f t="shared" si="37"/>
        <v>0</v>
      </c>
      <c r="M252" s="80">
        <f t="shared" si="38"/>
        <v>0</v>
      </c>
      <c r="N252" s="96" t="str">
        <f t="shared" si="30"/>
        <v/>
      </c>
      <c r="O252" s="85" t="str">
        <f t="shared" si="31"/>
        <v/>
      </c>
      <c r="P252" s="12">
        <f t="shared" si="32"/>
        <v>0</v>
      </c>
    </row>
    <row r="253" spans="2:16" s="1" customFormat="1" x14ac:dyDescent="0.2">
      <c r="B253" s="32"/>
      <c r="C253" s="32"/>
      <c r="D253" s="104"/>
      <c r="E253" s="191"/>
      <c r="F253" s="72"/>
      <c r="G253" s="79">
        <f t="shared" si="33"/>
        <v>0</v>
      </c>
      <c r="H253" s="36">
        <f>IFERROR(VLOOKUP($D253,PGP!$A:$B,2,FALSE),0)</f>
        <v>0</v>
      </c>
      <c r="I253" s="37">
        <f t="shared" si="34"/>
        <v>0</v>
      </c>
      <c r="J253" s="80">
        <f t="shared" si="35"/>
        <v>0</v>
      </c>
      <c r="K253" s="28">
        <f t="shared" si="36"/>
        <v>0</v>
      </c>
      <c r="L253" s="37">
        <f t="shared" si="37"/>
        <v>0</v>
      </c>
      <c r="M253" s="80">
        <f t="shared" si="38"/>
        <v>0</v>
      </c>
      <c r="N253" s="96" t="str">
        <f t="shared" si="30"/>
        <v/>
      </c>
      <c r="O253" s="85" t="str">
        <f t="shared" si="31"/>
        <v/>
      </c>
      <c r="P253" s="12">
        <f t="shared" si="32"/>
        <v>0</v>
      </c>
    </row>
    <row r="254" spans="2:16" s="1" customFormat="1" x14ac:dyDescent="0.2">
      <c r="B254" s="32"/>
      <c r="C254" s="32"/>
      <c r="D254" s="104"/>
      <c r="E254" s="191"/>
      <c r="F254" s="72"/>
      <c r="G254" s="79">
        <f t="shared" si="33"/>
        <v>0</v>
      </c>
      <c r="H254" s="36">
        <f>IFERROR(VLOOKUP($D254,PGP!$A:$B,2,FALSE),0)</f>
        <v>0</v>
      </c>
      <c r="I254" s="37">
        <f t="shared" si="34"/>
        <v>0</v>
      </c>
      <c r="J254" s="80">
        <f t="shared" si="35"/>
        <v>0</v>
      </c>
      <c r="K254" s="28">
        <f t="shared" si="36"/>
        <v>0</v>
      </c>
      <c r="L254" s="37">
        <f t="shared" si="37"/>
        <v>0</v>
      </c>
      <c r="M254" s="80">
        <f t="shared" si="38"/>
        <v>0</v>
      </c>
      <c r="N254" s="96" t="str">
        <f t="shared" si="30"/>
        <v/>
      </c>
      <c r="O254" s="85" t="str">
        <f t="shared" si="31"/>
        <v/>
      </c>
      <c r="P254" s="12">
        <f t="shared" si="32"/>
        <v>0</v>
      </c>
    </row>
    <row r="255" spans="2:16" s="1" customFormat="1" x14ac:dyDescent="0.2">
      <c r="B255" s="32"/>
      <c r="C255" s="32"/>
      <c r="D255" s="104"/>
      <c r="E255" s="191"/>
      <c r="F255" s="72"/>
      <c r="G255" s="79">
        <f t="shared" si="33"/>
        <v>0</v>
      </c>
      <c r="H255" s="36">
        <f>IFERROR(VLOOKUP($D255,PGP!$A:$B,2,FALSE),0)</f>
        <v>0</v>
      </c>
      <c r="I255" s="37">
        <f t="shared" si="34"/>
        <v>0</v>
      </c>
      <c r="J255" s="80">
        <f t="shared" si="35"/>
        <v>0</v>
      </c>
      <c r="K255" s="28">
        <f t="shared" si="36"/>
        <v>0</v>
      </c>
      <c r="L255" s="37">
        <f t="shared" si="37"/>
        <v>0</v>
      </c>
      <c r="M255" s="80">
        <f t="shared" si="38"/>
        <v>0</v>
      </c>
      <c r="N255" s="96" t="str">
        <f t="shared" si="30"/>
        <v/>
      </c>
      <c r="O255" s="85" t="str">
        <f t="shared" si="31"/>
        <v/>
      </c>
      <c r="P255" s="12">
        <f t="shared" si="32"/>
        <v>0</v>
      </c>
    </row>
    <row r="256" spans="2:16" s="1" customFormat="1" x14ac:dyDescent="0.2">
      <c r="B256" s="32"/>
      <c r="C256" s="32"/>
      <c r="D256" s="104"/>
      <c r="E256" s="191"/>
      <c r="F256" s="72"/>
      <c r="G256" s="79">
        <f t="shared" si="33"/>
        <v>0</v>
      </c>
      <c r="H256" s="36">
        <f>IFERROR(VLOOKUP($D256,PGP!$A:$B,2,FALSE),0)</f>
        <v>0</v>
      </c>
      <c r="I256" s="37">
        <f t="shared" si="34"/>
        <v>0</v>
      </c>
      <c r="J256" s="80">
        <f t="shared" si="35"/>
        <v>0</v>
      </c>
      <c r="K256" s="28">
        <f t="shared" si="36"/>
        <v>0</v>
      </c>
      <c r="L256" s="37">
        <f t="shared" si="37"/>
        <v>0</v>
      </c>
      <c r="M256" s="80">
        <f t="shared" si="38"/>
        <v>0</v>
      </c>
      <c r="N256" s="96" t="str">
        <f t="shared" si="30"/>
        <v/>
      </c>
      <c r="O256" s="85" t="str">
        <f t="shared" si="31"/>
        <v/>
      </c>
      <c r="P256" s="12">
        <f t="shared" si="32"/>
        <v>0</v>
      </c>
    </row>
    <row r="257" spans="2:16" s="1" customFormat="1" x14ac:dyDescent="0.2">
      <c r="B257" s="32"/>
      <c r="C257" s="32"/>
      <c r="D257" s="104"/>
      <c r="E257" s="191"/>
      <c r="F257" s="72"/>
      <c r="G257" s="79">
        <f t="shared" si="33"/>
        <v>0</v>
      </c>
      <c r="H257" s="36">
        <f>IFERROR(VLOOKUP($D257,PGP!$A:$B,2,FALSE),0)</f>
        <v>0</v>
      </c>
      <c r="I257" s="37">
        <f t="shared" si="34"/>
        <v>0</v>
      </c>
      <c r="J257" s="80">
        <f t="shared" si="35"/>
        <v>0</v>
      </c>
      <c r="K257" s="28">
        <f t="shared" si="36"/>
        <v>0</v>
      </c>
      <c r="L257" s="37">
        <f t="shared" si="37"/>
        <v>0</v>
      </c>
      <c r="M257" s="80">
        <f t="shared" si="38"/>
        <v>0</v>
      </c>
      <c r="N257" s="96" t="str">
        <f t="shared" si="30"/>
        <v/>
      </c>
      <c r="O257" s="85" t="str">
        <f t="shared" si="31"/>
        <v/>
      </c>
      <c r="P257" s="12">
        <f t="shared" si="32"/>
        <v>0</v>
      </c>
    </row>
    <row r="258" spans="2:16" s="1" customFormat="1" x14ac:dyDescent="0.2">
      <c r="B258" s="32"/>
      <c r="C258" s="32"/>
      <c r="D258" s="104"/>
      <c r="E258" s="191"/>
      <c r="F258" s="72"/>
      <c r="G258" s="79">
        <f t="shared" si="33"/>
        <v>0</v>
      </c>
      <c r="H258" s="36">
        <f>IFERROR(VLOOKUP($D258,PGP!$A:$B,2,FALSE),0)</f>
        <v>0</v>
      </c>
      <c r="I258" s="37">
        <f t="shared" si="34"/>
        <v>0</v>
      </c>
      <c r="J258" s="80">
        <f t="shared" si="35"/>
        <v>0</v>
      </c>
      <c r="K258" s="28">
        <f t="shared" si="36"/>
        <v>0</v>
      </c>
      <c r="L258" s="37">
        <f t="shared" si="37"/>
        <v>0</v>
      </c>
      <c r="M258" s="80">
        <f t="shared" si="38"/>
        <v>0</v>
      </c>
      <c r="N258" s="96" t="str">
        <f t="shared" si="30"/>
        <v/>
      </c>
      <c r="O258" s="85" t="str">
        <f t="shared" si="31"/>
        <v/>
      </c>
      <c r="P258" s="12">
        <f t="shared" si="32"/>
        <v>0</v>
      </c>
    </row>
    <row r="259" spans="2:16" s="1" customFormat="1" x14ac:dyDescent="0.2">
      <c r="B259" s="32"/>
      <c r="C259" s="32"/>
      <c r="D259" s="104"/>
      <c r="E259" s="191"/>
      <c r="F259" s="72"/>
      <c r="G259" s="79">
        <f t="shared" si="33"/>
        <v>0</v>
      </c>
      <c r="H259" s="36">
        <f>IFERROR(VLOOKUP($D259,PGP!$A:$B,2,FALSE),0)</f>
        <v>0</v>
      </c>
      <c r="I259" s="37">
        <f t="shared" si="34"/>
        <v>0</v>
      </c>
      <c r="J259" s="80">
        <f t="shared" si="35"/>
        <v>0</v>
      </c>
      <c r="K259" s="28">
        <f t="shared" si="36"/>
        <v>0</v>
      </c>
      <c r="L259" s="37">
        <f t="shared" si="37"/>
        <v>0</v>
      </c>
      <c r="M259" s="80">
        <f t="shared" si="38"/>
        <v>0</v>
      </c>
      <c r="N259" s="96" t="str">
        <f t="shared" si="30"/>
        <v/>
      </c>
      <c r="O259" s="85" t="str">
        <f t="shared" si="31"/>
        <v/>
      </c>
      <c r="P259" s="12">
        <f t="shared" si="32"/>
        <v>0</v>
      </c>
    </row>
    <row r="260" spans="2:16" s="1" customFormat="1" x14ac:dyDescent="0.2">
      <c r="B260" s="32"/>
      <c r="C260" s="32"/>
      <c r="D260" s="104"/>
      <c r="E260" s="191"/>
      <c r="F260" s="72"/>
      <c r="G260" s="79">
        <f t="shared" si="33"/>
        <v>0</v>
      </c>
      <c r="H260" s="36">
        <f>IFERROR(VLOOKUP($D260,PGP!$A:$B,2,FALSE),0)</f>
        <v>0</v>
      </c>
      <c r="I260" s="37">
        <f t="shared" si="34"/>
        <v>0</v>
      </c>
      <c r="J260" s="80">
        <f t="shared" si="35"/>
        <v>0</v>
      </c>
      <c r="K260" s="28">
        <f t="shared" si="36"/>
        <v>0</v>
      </c>
      <c r="L260" s="37">
        <f t="shared" si="37"/>
        <v>0</v>
      </c>
      <c r="M260" s="80">
        <f t="shared" si="38"/>
        <v>0</v>
      </c>
      <c r="N260" s="96" t="str">
        <f t="shared" si="30"/>
        <v/>
      </c>
      <c r="O260" s="85" t="str">
        <f t="shared" si="31"/>
        <v/>
      </c>
      <c r="P260" s="12">
        <f t="shared" si="32"/>
        <v>0</v>
      </c>
    </row>
    <row r="261" spans="2:16" s="1" customFormat="1" x14ac:dyDescent="0.2">
      <c r="B261" s="32"/>
      <c r="C261" s="32"/>
      <c r="D261" s="104"/>
      <c r="E261" s="191"/>
      <c r="F261" s="72"/>
      <c r="G261" s="79">
        <f t="shared" si="33"/>
        <v>0</v>
      </c>
      <c r="H261" s="36">
        <f>IFERROR(VLOOKUP($D261,PGP!$A:$B,2,FALSE),0)</f>
        <v>0</v>
      </c>
      <c r="I261" s="37">
        <f t="shared" si="34"/>
        <v>0</v>
      </c>
      <c r="J261" s="80">
        <f t="shared" si="35"/>
        <v>0</v>
      </c>
      <c r="K261" s="28">
        <f t="shared" si="36"/>
        <v>0</v>
      </c>
      <c r="L261" s="37">
        <f t="shared" si="37"/>
        <v>0</v>
      </c>
      <c r="M261" s="80">
        <f t="shared" si="38"/>
        <v>0</v>
      </c>
      <c r="N261" s="96" t="str">
        <f t="shared" si="30"/>
        <v/>
      </c>
      <c r="O261" s="85" t="str">
        <f t="shared" si="31"/>
        <v/>
      </c>
      <c r="P261" s="12">
        <f t="shared" si="32"/>
        <v>0</v>
      </c>
    </row>
    <row r="262" spans="2:16" s="1" customFormat="1" x14ac:dyDescent="0.2">
      <c r="B262" s="32"/>
      <c r="C262" s="32"/>
      <c r="D262" s="104"/>
      <c r="E262" s="191"/>
      <c r="F262" s="72"/>
      <c r="G262" s="79">
        <f t="shared" si="33"/>
        <v>0</v>
      </c>
      <c r="H262" s="36">
        <f>IFERROR(VLOOKUP($D262,PGP!$A:$B,2,FALSE),0)</f>
        <v>0</v>
      </c>
      <c r="I262" s="37">
        <f t="shared" si="34"/>
        <v>0</v>
      </c>
      <c r="J262" s="80">
        <f t="shared" si="35"/>
        <v>0</v>
      </c>
      <c r="K262" s="28">
        <f t="shared" si="36"/>
        <v>0</v>
      </c>
      <c r="L262" s="37">
        <f t="shared" si="37"/>
        <v>0</v>
      </c>
      <c r="M262" s="80">
        <f t="shared" si="38"/>
        <v>0</v>
      </c>
      <c r="N262" s="96" t="str">
        <f t="shared" si="30"/>
        <v/>
      </c>
      <c r="O262" s="85" t="str">
        <f t="shared" si="31"/>
        <v/>
      </c>
      <c r="P262" s="12">
        <f t="shared" si="32"/>
        <v>0</v>
      </c>
    </row>
    <row r="263" spans="2:16" s="1" customFormat="1" x14ac:dyDescent="0.2">
      <c r="B263" s="32"/>
      <c r="C263" s="32"/>
      <c r="D263" s="104"/>
      <c r="E263" s="191"/>
      <c r="F263" s="72"/>
      <c r="G263" s="79">
        <f t="shared" si="33"/>
        <v>0</v>
      </c>
      <c r="H263" s="36">
        <f>IFERROR(VLOOKUP($D263,PGP!$A:$B,2,FALSE),0)</f>
        <v>0</v>
      </c>
      <c r="I263" s="37">
        <f t="shared" si="34"/>
        <v>0</v>
      </c>
      <c r="J263" s="80">
        <f t="shared" si="35"/>
        <v>0</v>
      </c>
      <c r="K263" s="28">
        <f t="shared" si="36"/>
        <v>0</v>
      </c>
      <c r="L263" s="37">
        <f t="shared" si="37"/>
        <v>0</v>
      </c>
      <c r="M263" s="80">
        <f t="shared" si="38"/>
        <v>0</v>
      </c>
      <c r="N263" s="96" t="str">
        <f t="shared" si="30"/>
        <v/>
      </c>
      <c r="O263" s="85" t="str">
        <f t="shared" si="31"/>
        <v/>
      </c>
      <c r="P263" s="12">
        <f t="shared" si="32"/>
        <v>0</v>
      </c>
    </row>
    <row r="264" spans="2:16" s="1" customFormat="1" x14ac:dyDescent="0.2">
      <c r="B264" s="32"/>
      <c r="C264" s="32"/>
      <c r="D264" s="104"/>
      <c r="E264" s="191"/>
      <c r="F264" s="72"/>
      <c r="G264" s="79">
        <f t="shared" si="33"/>
        <v>0</v>
      </c>
      <c r="H264" s="36">
        <f>IFERROR(VLOOKUP($D264,PGP!$A:$B,2,FALSE),0)</f>
        <v>0</v>
      </c>
      <c r="I264" s="37">
        <f t="shared" si="34"/>
        <v>0</v>
      </c>
      <c r="J264" s="80">
        <f t="shared" si="35"/>
        <v>0</v>
      </c>
      <c r="K264" s="28">
        <f t="shared" si="36"/>
        <v>0</v>
      </c>
      <c r="L264" s="37">
        <f t="shared" si="37"/>
        <v>0</v>
      </c>
      <c r="M264" s="80">
        <f t="shared" si="38"/>
        <v>0</v>
      </c>
      <c r="N264" s="96" t="str">
        <f t="shared" si="30"/>
        <v/>
      </c>
      <c r="O264" s="85" t="str">
        <f t="shared" si="31"/>
        <v/>
      </c>
      <c r="P264" s="12">
        <f t="shared" si="32"/>
        <v>0</v>
      </c>
    </row>
    <row r="265" spans="2:16" s="1" customFormat="1" x14ac:dyDescent="0.2">
      <c r="B265" s="32"/>
      <c r="C265" s="32"/>
      <c r="D265" s="104"/>
      <c r="E265" s="191"/>
      <c r="F265" s="72"/>
      <c r="G265" s="79">
        <f t="shared" si="33"/>
        <v>0</v>
      </c>
      <c r="H265" s="36">
        <f>IFERROR(VLOOKUP($D265,PGP!$A:$B,2,FALSE),0)</f>
        <v>0</v>
      </c>
      <c r="I265" s="37">
        <f t="shared" si="34"/>
        <v>0</v>
      </c>
      <c r="J265" s="80">
        <f t="shared" si="35"/>
        <v>0</v>
      </c>
      <c r="K265" s="28">
        <f t="shared" si="36"/>
        <v>0</v>
      </c>
      <c r="L265" s="37">
        <f t="shared" si="37"/>
        <v>0</v>
      </c>
      <c r="M265" s="80">
        <f t="shared" si="38"/>
        <v>0</v>
      </c>
      <c r="N265" s="96" t="str">
        <f t="shared" si="30"/>
        <v/>
      </c>
      <c r="O265" s="85" t="str">
        <f t="shared" si="31"/>
        <v/>
      </c>
      <c r="P265" s="12">
        <f t="shared" si="32"/>
        <v>0</v>
      </c>
    </row>
    <row r="266" spans="2:16" s="1" customFormat="1" x14ac:dyDescent="0.2">
      <c r="B266" s="32"/>
      <c r="C266" s="32"/>
      <c r="D266" s="104"/>
      <c r="E266" s="191"/>
      <c r="F266" s="72"/>
      <c r="G266" s="79">
        <f t="shared" si="33"/>
        <v>0</v>
      </c>
      <c r="H266" s="36">
        <f>IFERROR(VLOOKUP($D266,PGP!$A:$B,2,FALSE),0)</f>
        <v>0</v>
      </c>
      <c r="I266" s="37">
        <f t="shared" si="34"/>
        <v>0</v>
      </c>
      <c r="J266" s="80">
        <f t="shared" si="35"/>
        <v>0</v>
      </c>
      <c r="K266" s="28">
        <f t="shared" si="36"/>
        <v>0</v>
      </c>
      <c r="L266" s="37">
        <f t="shared" si="37"/>
        <v>0</v>
      </c>
      <c r="M266" s="80">
        <f t="shared" si="38"/>
        <v>0</v>
      </c>
      <c r="N266" s="96" t="str">
        <f t="shared" si="30"/>
        <v/>
      </c>
      <c r="O266" s="85" t="str">
        <f t="shared" si="31"/>
        <v/>
      </c>
      <c r="P266" s="12">
        <f t="shared" si="32"/>
        <v>0</v>
      </c>
    </row>
    <row r="267" spans="2:16" s="1" customFormat="1" x14ac:dyDescent="0.2">
      <c r="B267" s="32"/>
      <c r="C267" s="32"/>
      <c r="D267" s="104"/>
      <c r="E267" s="191"/>
      <c r="F267" s="72"/>
      <c r="G267" s="79">
        <f t="shared" si="33"/>
        <v>0</v>
      </c>
      <c r="H267" s="36">
        <f>IFERROR(VLOOKUP($D267,PGP!$A:$B,2,FALSE),0)</f>
        <v>0</v>
      </c>
      <c r="I267" s="37">
        <f t="shared" si="34"/>
        <v>0</v>
      </c>
      <c r="J267" s="80">
        <f t="shared" si="35"/>
        <v>0</v>
      </c>
      <c r="K267" s="28">
        <f t="shared" si="36"/>
        <v>0</v>
      </c>
      <c r="L267" s="37">
        <f t="shared" si="37"/>
        <v>0</v>
      </c>
      <c r="M267" s="80">
        <f t="shared" si="38"/>
        <v>0</v>
      </c>
      <c r="N267" s="96" t="str">
        <f t="shared" si="30"/>
        <v/>
      </c>
      <c r="O267" s="85" t="str">
        <f t="shared" si="31"/>
        <v/>
      </c>
      <c r="P267" s="12">
        <f t="shared" si="32"/>
        <v>0</v>
      </c>
    </row>
    <row r="268" spans="2:16" s="1" customFormat="1" x14ac:dyDescent="0.2">
      <c r="B268" s="32"/>
      <c r="C268" s="32"/>
      <c r="D268" s="104"/>
      <c r="E268" s="191"/>
      <c r="F268" s="72"/>
      <c r="G268" s="79">
        <f t="shared" si="33"/>
        <v>0</v>
      </c>
      <c r="H268" s="36">
        <f>IFERROR(VLOOKUP($D268,PGP!$A:$B,2,FALSE),0)</f>
        <v>0</v>
      </c>
      <c r="I268" s="37">
        <f t="shared" si="34"/>
        <v>0</v>
      </c>
      <c r="J268" s="80">
        <f t="shared" si="35"/>
        <v>0</v>
      </c>
      <c r="K268" s="28">
        <f t="shared" si="36"/>
        <v>0</v>
      </c>
      <c r="L268" s="37">
        <f t="shared" si="37"/>
        <v>0</v>
      </c>
      <c r="M268" s="80">
        <f t="shared" si="38"/>
        <v>0</v>
      </c>
      <c r="N268" s="96" t="str">
        <f t="shared" si="30"/>
        <v/>
      </c>
      <c r="O268" s="85" t="str">
        <f t="shared" si="31"/>
        <v/>
      </c>
      <c r="P268" s="12">
        <f t="shared" si="32"/>
        <v>0</v>
      </c>
    </row>
    <row r="269" spans="2:16" s="1" customFormat="1" x14ac:dyDescent="0.2">
      <c r="B269" s="32"/>
      <c r="C269" s="32"/>
      <c r="D269" s="104"/>
      <c r="E269" s="191"/>
      <c r="F269" s="72"/>
      <c r="G269" s="79">
        <f t="shared" si="33"/>
        <v>0</v>
      </c>
      <c r="H269" s="36">
        <f>IFERROR(VLOOKUP($D269,PGP!$A:$B,2,FALSE),0)</f>
        <v>0</v>
      </c>
      <c r="I269" s="37">
        <f t="shared" si="34"/>
        <v>0</v>
      </c>
      <c r="J269" s="80">
        <f t="shared" si="35"/>
        <v>0</v>
      </c>
      <c r="K269" s="28">
        <f t="shared" si="36"/>
        <v>0</v>
      </c>
      <c r="L269" s="37">
        <f t="shared" si="37"/>
        <v>0</v>
      </c>
      <c r="M269" s="80">
        <f t="shared" si="38"/>
        <v>0</v>
      </c>
      <c r="N269" s="96" t="str">
        <f t="shared" si="30"/>
        <v/>
      </c>
      <c r="O269" s="85" t="str">
        <f t="shared" si="31"/>
        <v/>
      </c>
      <c r="P269" s="12">
        <f t="shared" si="32"/>
        <v>0</v>
      </c>
    </row>
    <row r="270" spans="2:16" s="1" customFormat="1" x14ac:dyDescent="0.2">
      <c r="B270" s="32"/>
      <c r="C270" s="32"/>
      <c r="D270" s="104"/>
      <c r="E270" s="191"/>
      <c r="F270" s="72"/>
      <c r="G270" s="79">
        <f t="shared" si="33"/>
        <v>0</v>
      </c>
      <c r="H270" s="36">
        <f>IFERROR(VLOOKUP($D270,PGP!$A:$B,2,FALSE),0)</f>
        <v>0</v>
      </c>
      <c r="I270" s="37">
        <f t="shared" si="34"/>
        <v>0</v>
      </c>
      <c r="J270" s="80">
        <f t="shared" si="35"/>
        <v>0</v>
      </c>
      <c r="K270" s="28">
        <f t="shared" si="36"/>
        <v>0</v>
      </c>
      <c r="L270" s="37">
        <f t="shared" si="37"/>
        <v>0</v>
      </c>
      <c r="M270" s="80">
        <f t="shared" si="38"/>
        <v>0</v>
      </c>
      <c r="N270" s="96" t="str">
        <f t="shared" si="30"/>
        <v/>
      </c>
      <c r="O270" s="85" t="str">
        <f t="shared" si="31"/>
        <v/>
      </c>
      <c r="P270" s="12">
        <f t="shared" si="32"/>
        <v>0</v>
      </c>
    </row>
    <row r="271" spans="2:16" s="1" customFormat="1" x14ac:dyDescent="0.2">
      <c r="B271" s="32"/>
      <c r="C271" s="32"/>
      <c r="D271" s="104"/>
      <c r="E271" s="191"/>
      <c r="F271" s="72"/>
      <c r="G271" s="79">
        <f t="shared" si="33"/>
        <v>0</v>
      </c>
      <c r="H271" s="36">
        <f>IFERROR(VLOOKUP($D271,PGP!$A:$B,2,FALSE),0)</f>
        <v>0</v>
      </c>
      <c r="I271" s="37">
        <f t="shared" si="34"/>
        <v>0</v>
      </c>
      <c r="J271" s="80">
        <f t="shared" si="35"/>
        <v>0</v>
      </c>
      <c r="K271" s="28">
        <f t="shared" si="36"/>
        <v>0</v>
      </c>
      <c r="L271" s="37">
        <f t="shared" si="37"/>
        <v>0</v>
      </c>
      <c r="M271" s="80">
        <f t="shared" si="38"/>
        <v>0</v>
      </c>
      <c r="N271" s="96" t="str">
        <f t="shared" si="30"/>
        <v/>
      </c>
      <c r="O271" s="85" t="str">
        <f t="shared" si="31"/>
        <v/>
      </c>
      <c r="P271" s="12">
        <f t="shared" si="32"/>
        <v>0</v>
      </c>
    </row>
    <row r="272" spans="2:16" s="1" customFormat="1" x14ac:dyDescent="0.2">
      <c r="B272" s="32"/>
      <c r="C272" s="32"/>
      <c r="D272" s="104"/>
      <c r="E272" s="191"/>
      <c r="F272" s="72"/>
      <c r="G272" s="79">
        <f t="shared" si="33"/>
        <v>0</v>
      </c>
      <c r="H272" s="36">
        <f>IFERROR(VLOOKUP($D272,PGP!$A:$B,2,FALSE),0)</f>
        <v>0</v>
      </c>
      <c r="I272" s="37">
        <f t="shared" si="34"/>
        <v>0</v>
      </c>
      <c r="J272" s="80">
        <f t="shared" si="35"/>
        <v>0</v>
      </c>
      <c r="K272" s="28">
        <f t="shared" si="36"/>
        <v>0</v>
      </c>
      <c r="L272" s="37">
        <f t="shared" si="37"/>
        <v>0</v>
      </c>
      <c r="M272" s="80">
        <f t="shared" si="38"/>
        <v>0</v>
      </c>
      <c r="N272" s="96" t="str">
        <f t="shared" si="30"/>
        <v/>
      </c>
      <c r="O272" s="85" t="str">
        <f t="shared" si="31"/>
        <v/>
      </c>
      <c r="P272" s="12">
        <f t="shared" si="32"/>
        <v>0</v>
      </c>
    </row>
    <row r="273" spans="2:16" s="1" customFormat="1" x14ac:dyDescent="0.2">
      <c r="B273" s="32"/>
      <c r="C273" s="32"/>
      <c r="D273" s="104"/>
      <c r="E273" s="191"/>
      <c r="F273" s="72"/>
      <c r="G273" s="79">
        <f t="shared" si="33"/>
        <v>0</v>
      </c>
      <c r="H273" s="36">
        <f>IFERROR(VLOOKUP($D273,PGP!$A:$B,2,FALSE),0)</f>
        <v>0</v>
      </c>
      <c r="I273" s="37">
        <f t="shared" si="34"/>
        <v>0</v>
      </c>
      <c r="J273" s="80">
        <f t="shared" si="35"/>
        <v>0</v>
      </c>
      <c r="K273" s="28">
        <f t="shared" si="36"/>
        <v>0</v>
      </c>
      <c r="L273" s="37">
        <f t="shared" si="37"/>
        <v>0</v>
      </c>
      <c r="M273" s="80">
        <f t="shared" si="38"/>
        <v>0</v>
      </c>
      <c r="N273" s="96" t="str">
        <f t="shared" si="30"/>
        <v/>
      </c>
      <c r="O273" s="85" t="str">
        <f t="shared" si="31"/>
        <v/>
      </c>
      <c r="P273" s="12">
        <f t="shared" si="32"/>
        <v>0</v>
      </c>
    </row>
    <row r="274" spans="2:16" s="1" customFormat="1" x14ac:dyDescent="0.2">
      <c r="B274" s="32"/>
      <c r="C274" s="32"/>
      <c r="D274" s="104"/>
      <c r="E274" s="191"/>
      <c r="F274" s="72"/>
      <c r="G274" s="79">
        <f t="shared" si="33"/>
        <v>0</v>
      </c>
      <c r="H274" s="36">
        <f>IFERROR(VLOOKUP($D274,PGP!$A:$B,2,FALSE),0)</f>
        <v>0</v>
      </c>
      <c r="I274" s="37">
        <f t="shared" si="34"/>
        <v>0</v>
      </c>
      <c r="J274" s="80">
        <f t="shared" si="35"/>
        <v>0</v>
      </c>
      <c r="K274" s="28">
        <f t="shared" si="36"/>
        <v>0</v>
      </c>
      <c r="L274" s="37">
        <f t="shared" si="37"/>
        <v>0</v>
      </c>
      <c r="M274" s="80">
        <f t="shared" si="38"/>
        <v>0</v>
      </c>
      <c r="N274" s="96" t="str">
        <f t="shared" si="30"/>
        <v/>
      </c>
      <c r="O274" s="85" t="str">
        <f t="shared" si="31"/>
        <v/>
      </c>
      <c r="P274" s="12">
        <f t="shared" si="32"/>
        <v>0</v>
      </c>
    </row>
    <row r="275" spans="2:16" s="1" customFormat="1" x14ac:dyDescent="0.2">
      <c r="B275" s="32"/>
      <c r="C275" s="32"/>
      <c r="D275" s="104"/>
      <c r="E275" s="191"/>
      <c r="F275" s="72"/>
      <c r="G275" s="79">
        <f t="shared" si="33"/>
        <v>0</v>
      </c>
      <c r="H275" s="36">
        <f>IFERROR(VLOOKUP($D275,PGP!$A:$B,2,FALSE),0)</f>
        <v>0</v>
      </c>
      <c r="I275" s="37">
        <f t="shared" si="34"/>
        <v>0</v>
      </c>
      <c r="J275" s="80">
        <f t="shared" si="35"/>
        <v>0</v>
      </c>
      <c r="K275" s="28">
        <f t="shared" si="36"/>
        <v>0</v>
      </c>
      <c r="L275" s="37">
        <f t="shared" si="37"/>
        <v>0</v>
      </c>
      <c r="M275" s="80">
        <f t="shared" si="38"/>
        <v>0</v>
      </c>
      <c r="N275" s="96" t="str">
        <f t="shared" si="30"/>
        <v/>
      </c>
      <c r="O275" s="85" t="str">
        <f t="shared" si="31"/>
        <v/>
      </c>
      <c r="P275" s="12">
        <f t="shared" si="32"/>
        <v>0</v>
      </c>
    </row>
    <row r="276" spans="2:16" s="1" customFormat="1" x14ac:dyDescent="0.2">
      <c r="B276" s="32"/>
      <c r="C276" s="32"/>
      <c r="D276" s="104"/>
      <c r="E276" s="191"/>
      <c r="F276" s="72"/>
      <c r="G276" s="79">
        <f t="shared" si="33"/>
        <v>0</v>
      </c>
      <c r="H276" s="36">
        <f>IFERROR(VLOOKUP($D276,PGP!$A:$B,2,FALSE),0)</f>
        <v>0</v>
      </c>
      <c r="I276" s="37">
        <f t="shared" si="34"/>
        <v>0</v>
      </c>
      <c r="J276" s="80">
        <f t="shared" si="35"/>
        <v>0</v>
      </c>
      <c r="K276" s="28">
        <f t="shared" si="36"/>
        <v>0</v>
      </c>
      <c r="L276" s="37">
        <f t="shared" si="37"/>
        <v>0</v>
      </c>
      <c r="M276" s="80">
        <f t="shared" si="38"/>
        <v>0</v>
      </c>
      <c r="N276" s="96" t="str">
        <f t="shared" si="30"/>
        <v/>
      </c>
      <c r="O276" s="85" t="str">
        <f t="shared" si="31"/>
        <v/>
      </c>
      <c r="P276" s="12">
        <f t="shared" si="32"/>
        <v>0</v>
      </c>
    </row>
    <row r="277" spans="2:16" s="1" customFormat="1" x14ac:dyDescent="0.2">
      <c r="B277" s="32"/>
      <c r="C277" s="32"/>
      <c r="D277" s="104"/>
      <c r="E277" s="191"/>
      <c r="F277" s="72"/>
      <c r="G277" s="79">
        <f t="shared" si="33"/>
        <v>0</v>
      </c>
      <c r="H277" s="36">
        <f>IFERROR(VLOOKUP($D277,PGP!$A:$B,2,FALSE),0)</f>
        <v>0</v>
      </c>
      <c r="I277" s="37">
        <f t="shared" si="34"/>
        <v>0</v>
      </c>
      <c r="J277" s="80">
        <f t="shared" si="35"/>
        <v>0</v>
      </c>
      <c r="K277" s="28">
        <f t="shared" si="36"/>
        <v>0</v>
      </c>
      <c r="L277" s="37">
        <f t="shared" si="37"/>
        <v>0</v>
      </c>
      <c r="M277" s="80">
        <f t="shared" si="38"/>
        <v>0</v>
      </c>
      <c r="N277" s="96" t="str">
        <f t="shared" si="30"/>
        <v/>
      </c>
      <c r="O277" s="85" t="str">
        <f t="shared" si="31"/>
        <v/>
      </c>
      <c r="P277" s="12">
        <f t="shared" si="32"/>
        <v>0</v>
      </c>
    </row>
    <row r="278" spans="2:16" s="1" customFormat="1" x14ac:dyDescent="0.2">
      <c r="B278" s="32"/>
      <c r="C278" s="32"/>
      <c r="D278" s="104"/>
      <c r="E278" s="191"/>
      <c r="F278" s="72"/>
      <c r="G278" s="79">
        <f t="shared" si="33"/>
        <v>0</v>
      </c>
      <c r="H278" s="36">
        <f>IFERROR(VLOOKUP($D278,PGP!$A:$B,2,FALSE),0)</f>
        <v>0</v>
      </c>
      <c r="I278" s="37">
        <f t="shared" si="34"/>
        <v>0</v>
      </c>
      <c r="J278" s="80">
        <f t="shared" si="35"/>
        <v>0</v>
      </c>
      <c r="K278" s="28">
        <f t="shared" si="36"/>
        <v>0</v>
      </c>
      <c r="L278" s="37">
        <f t="shared" si="37"/>
        <v>0</v>
      </c>
      <c r="M278" s="80">
        <f t="shared" si="38"/>
        <v>0</v>
      </c>
      <c r="N278" s="96" t="str">
        <f t="shared" si="30"/>
        <v/>
      </c>
      <c r="O278" s="85" t="str">
        <f t="shared" si="31"/>
        <v/>
      </c>
      <c r="P278" s="12">
        <f t="shared" si="32"/>
        <v>0</v>
      </c>
    </row>
    <row r="279" spans="2:16" s="1" customFormat="1" x14ac:dyDescent="0.2">
      <c r="B279" s="32"/>
      <c r="C279" s="32"/>
      <c r="D279" s="104"/>
      <c r="E279" s="191"/>
      <c r="F279" s="72"/>
      <c r="G279" s="79">
        <f t="shared" si="33"/>
        <v>0</v>
      </c>
      <c r="H279" s="36">
        <f>IFERROR(VLOOKUP($D279,PGP!$A:$B,2,FALSE),0)</f>
        <v>0</v>
      </c>
      <c r="I279" s="37">
        <f t="shared" si="34"/>
        <v>0</v>
      </c>
      <c r="J279" s="80">
        <f t="shared" si="35"/>
        <v>0</v>
      </c>
      <c r="K279" s="28">
        <f t="shared" si="36"/>
        <v>0</v>
      </c>
      <c r="L279" s="37">
        <f t="shared" si="37"/>
        <v>0</v>
      </c>
      <c r="M279" s="80">
        <f t="shared" si="38"/>
        <v>0</v>
      </c>
      <c r="N279" s="96" t="str">
        <f t="shared" si="30"/>
        <v/>
      </c>
      <c r="O279" s="85" t="str">
        <f t="shared" si="31"/>
        <v/>
      </c>
      <c r="P279" s="12">
        <f t="shared" si="32"/>
        <v>0</v>
      </c>
    </row>
    <row r="280" spans="2:16" s="1" customFormat="1" x14ac:dyDescent="0.2">
      <c r="B280" s="32"/>
      <c r="C280" s="32"/>
      <c r="D280" s="104"/>
      <c r="E280" s="191"/>
      <c r="F280" s="72"/>
      <c r="G280" s="79">
        <f t="shared" si="33"/>
        <v>0</v>
      </c>
      <c r="H280" s="36">
        <f>IFERROR(VLOOKUP($D280,PGP!$A:$B,2,FALSE),0)</f>
        <v>0</v>
      </c>
      <c r="I280" s="37">
        <f t="shared" si="34"/>
        <v>0</v>
      </c>
      <c r="J280" s="80">
        <f t="shared" si="35"/>
        <v>0</v>
      </c>
      <c r="K280" s="28">
        <f t="shared" si="36"/>
        <v>0</v>
      </c>
      <c r="L280" s="37">
        <f t="shared" si="37"/>
        <v>0</v>
      </c>
      <c r="M280" s="80">
        <f t="shared" si="38"/>
        <v>0</v>
      </c>
      <c r="N280" s="96" t="str">
        <f t="shared" si="30"/>
        <v/>
      </c>
      <c r="O280" s="85" t="str">
        <f t="shared" si="31"/>
        <v/>
      </c>
      <c r="P280" s="12">
        <f t="shared" si="32"/>
        <v>0</v>
      </c>
    </row>
    <row r="281" spans="2:16" s="1" customFormat="1" x14ac:dyDescent="0.2">
      <c r="B281" s="32"/>
      <c r="C281" s="32"/>
      <c r="D281" s="104"/>
      <c r="E281" s="191"/>
      <c r="F281" s="72"/>
      <c r="G281" s="79">
        <f t="shared" si="33"/>
        <v>0</v>
      </c>
      <c r="H281" s="36">
        <f>IFERROR(VLOOKUP($D281,PGP!$A:$B,2,FALSE),0)</f>
        <v>0</v>
      </c>
      <c r="I281" s="37">
        <f t="shared" si="34"/>
        <v>0</v>
      </c>
      <c r="J281" s="80">
        <f t="shared" si="35"/>
        <v>0</v>
      </c>
      <c r="K281" s="28">
        <f t="shared" si="36"/>
        <v>0</v>
      </c>
      <c r="L281" s="37">
        <f t="shared" si="37"/>
        <v>0</v>
      </c>
      <c r="M281" s="80">
        <f t="shared" si="38"/>
        <v>0</v>
      </c>
      <c r="N281" s="96" t="str">
        <f t="shared" si="30"/>
        <v/>
      </c>
      <c r="O281" s="85" t="str">
        <f t="shared" si="31"/>
        <v/>
      </c>
      <c r="P281" s="12">
        <f t="shared" si="32"/>
        <v>0</v>
      </c>
    </row>
    <row r="282" spans="2:16" s="1" customFormat="1" x14ac:dyDescent="0.2">
      <c r="B282" s="32"/>
      <c r="C282" s="32"/>
      <c r="D282" s="104"/>
      <c r="E282" s="191"/>
      <c r="F282" s="72"/>
      <c r="G282" s="79">
        <f t="shared" si="33"/>
        <v>0</v>
      </c>
      <c r="H282" s="36">
        <f>IFERROR(VLOOKUP($D282,PGP!$A:$B,2,FALSE),0)</f>
        <v>0</v>
      </c>
      <c r="I282" s="37">
        <f t="shared" si="34"/>
        <v>0</v>
      </c>
      <c r="J282" s="80">
        <f t="shared" si="35"/>
        <v>0</v>
      </c>
      <c r="K282" s="28">
        <f t="shared" si="36"/>
        <v>0</v>
      </c>
      <c r="L282" s="37">
        <f t="shared" si="37"/>
        <v>0</v>
      </c>
      <c r="M282" s="80">
        <f t="shared" si="38"/>
        <v>0</v>
      </c>
      <c r="N282" s="96" t="str">
        <f t="shared" si="30"/>
        <v/>
      </c>
      <c r="O282" s="85" t="str">
        <f t="shared" si="31"/>
        <v/>
      </c>
      <c r="P282" s="12">
        <f t="shared" si="32"/>
        <v>0</v>
      </c>
    </row>
    <row r="283" spans="2:16" s="1" customFormat="1" x14ac:dyDescent="0.2">
      <c r="B283" s="32"/>
      <c r="C283" s="32"/>
      <c r="D283" s="104"/>
      <c r="E283" s="191"/>
      <c r="F283" s="72"/>
      <c r="G283" s="79">
        <f t="shared" si="33"/>
        <v>0</v>
      </c>
      <c r="H283" s="36">
        <f>IFERROR(VLOOKUP($D283,PGP!$A:$B,2,FALSE),0)</f>
        <v>0</v>
      </c>
      <c r="I283" s="37">
        <f t="shared" si="34"/>
        <v>0</v>
      </c>
      <c r="J283" s="80">
        <f t="shared" si="35"/>
        <v>0</v>
      </c>
      <c r="K283" s="28">
        <f t="shared" si="36"/>
        <v>0</v>
      </c>
      <c r="L283" s="37">
        <f t="shared" si="37"/>
        <v>0</v>
      </c>
      <c r="M283" s="80">
        <f t="shared" si="38"/>
        <v>0</v>
      </c>
      <c r="N283" s="96" t="str">
        <f t="shared" si="30"/>
        <v/>
      </c>
      <c r="O283" s="85" t="str">
        <f t="shared" si="31"/>
        <v/>
      </c>
      <c r="P283" s="12">
        <f t="shared" si="32"/>
        <v>0</v>
      </c>
    </row>
    <row r="284" spans="2:16" s="1" customFormat="1" x14ac:dyDescent="0.2">
      <c r="B284" s="32"/>
      <c r="C284" s="32"/>
      <c r="D284" s="104"/>
      <c r="E284" s="191"/>
      <c r="F284" s="72"/>
      <c r="G284" s="79">
        <f t="shared" si="33"/>
        <v>0</v>
      </c>
      <c r="H284" s="36">
        <f>IFERROR(VLOOKUP($D284,PGP!$A:$B,2,FALSE),0)</f>
        <v>0</v>
      </c>
      <c r="I284" s="37">
        <f t="shared" si="34"/>
        <v>0</v>
      </c>
      <c r="J284" s="80">
        <f t="shared" si="35"/>
        <v>0</v>
      </c>
      <c r="K284" s="28">
        <f t="shared" si="36"/>
        <v>0</v>
      </c>
      <c r="L284" s="37">
        <f t="shared" si="37"/>
        <v>0</v>
      </c>
      <c r="M284" s="80">
        <f t="shared" si="38"/>
        <v>0</v>
      </c>
      <c r="N284" s="96" t="str">
        <f t="shared" si="30"/>
        <v/>
      </c>
      <c r="O284" s="85" t="str">
        <f t="shared" si="31"/>
        <v/>
      </c>
      <c r="P284" s="12">
        <f t="shared" si="32"/>
        <v>0</v>
      </c>
    </row>
    <row r="285" spans="2:16" s="1" customFormat="1" x14ac:dyDescent="0.2">
      <c r="B285" s="32"/>
      <c r="C285" s="32"/>
      <c r="D285" s="104"/>
      <c r="E285" s="191"/>
      <c r="F285" s="72"/>
      <c r="G285" s="79">
        <f t="shared" si="33"/>
        <v>0</v>
      </c>
      <c r="H285" s="36">
        <f>IFERROR(VLOOKUP($D285,PGP!$A:$B,2,FALSE),0)</f>
        <v>0</v>
      </c>
      <c r="I285" s="37">
        <f t="shared" si="34"/>
        <v>0</v>
      </c>
      <c r="J285" s="80">
        <f t="shared" si="35"/>
        <v>0</v>
      </c>
      <c r="K285" s="28">
        <f t="shared" si="36"/>
        <v>0</v>
      </c>
      <c r="L285" s="37">
        <f t="shared" si="37"/>
        <v>0</v>
      </c>
      <c r="M285" s="80">
        <f t="shared" si="38"/>
        <v>0</v>
      </c>
      <c r="N285" s="96" t="str">
        <f t="shared" si="30"/>
        <v/>
      </c>
      <c r="O285" s="85" t="str">
        <f t="shared" si="31"/>
        <v/>
      </c>
      <c r="P285" s="12">
        <f t="shared" si="32"/>
        <v>0</v>
      </c>
    </row>
    <row r="286" spans="2:16" s="1" customFormat="1" x14ac:dyDescent="0.2">
      <c r="B286" s="32"/>
      <c r="C286" s="32"/>
      <c r="D286" s="104"/>
      <c r="E286" s="191"/>
      <c r="F286" s="72"/>
      <c r="G286" s="79">
        <f t="shared" si="33"/>
        <v>0</v>
      </c>
      <c r="H286" s="36">
        <f>IFERROR(VLOOKUP($D286,PGP!$A:$B,2,FALSE),0)</f>
        <v>0</v>
      </c>
      <c r="I286" s="37">
        <f t="shared" si="34"/>
        <v>0</v>
      </c>
      <c r="J286" s="80">
        <f t="shared" si="35"/>
        <v>0</v>
      </c>
      <c r="K286" s="28">
        <f t="shared" si="36"/>
        <v>0</v>
      </c>
      <c r="L286" s="37">
        <f t="shared" si="37"/>
        <v>0</v>
      </c>
      <c r="M286" s="80">
        <f t="shared" si="38"/>
        <v>0</v>
      </c>
      <c r="N286" s="96" t="str">
        <f t="shared" si="30"/>
        <v/>
      </c>
      <c r="O286" s="85" t="str">
        <f t="shared" si="31"/>
        <v/>
      </c>
      <c r="P286" s="12">
        <f t="shared" si="32"/>
        <v>0</v>
      </c>
    </row>
    <row r="287" spans="2:16" s="1" customFormat="1" x14ac:dyDescent="0.2">
      <c r="B287" s="32"/>
      <c r="C287" s="32"/>
      <c r="D287" s="104"/>
      <c r="E287" s="191"/>
      <c r="F287" s="72"/>
      <c r="G287" s="79">
        <f t="shared" si="33"/>
        <v>0</v>
      </c>
      <c r="H287" s="36">
        <f>IFERROR(VLOOKUP($D287,PGP!$A:$B,2,FALSE),0)</f>
        <v>0</v>
      </c>
      <c r="I287" s="37">
        <f t="shared" si="34"/>
        <v>0</v>
      </c>
      <c r="J287" s="80">
        <f t="shared" si="35"/>
        <v>0</v>
      </c>
      <c r="K287" s="28">
        <f t="shared" si="36"/>
        <v>0</v>
      </c>
      <c r="L287" s="37">
        <f t="shared" si="37"/>
        <v>0</v>
      </c>
      <c r="M287" s="80">
        <f t="shared" si="38"/>
        <v>0</v>
      </c>
      <c r="N287" s="96" t="str">
        <f t="shared" ref="N287:N350" si="39">IF(ISBLANK(F287),"",IF(E287&lt;=0,"",IF(O287=J287,"Calcul de base/ Standard","Marge protégée/ Protected margin")))</f>
        <v/>
      </c>
      <c r="O287" s="85" t="str">
        <f t="shared" ref="O287:O350" si="40">IF(ISBLANK(F287),"",IF(E287&gt;0,MAX(J287,M287),"Remplir colonne D/ Complete column D"))</f>
        <v/>
      </c>
      <c r="P287" s="12">
        <f t="shared" ref="P287:P350" si="41">IFERROR((O287/E287),0)</f>
        <v>0</v>
      </c>
    </row>
    <row r="288" spans="2:16" s="1" customFormat="1" x14ac:dyDescent="0.2">
      <c r="B288" s="32"/>
      <c r="C288" s="32"/>
      <c r="D288" s="104"/>
      <c r="E288" s="191"/>
      <c r="F288" s="72"/>
      <c r="G288" s="79">
        <f t="shared" ref="G288:G351" si="42">(IF(AND(D288="Fleurs séchées/Dried cannabis",(E288&lt;28)),1.05,0)+IF(AND(D288="Fleurs séchées/Dried cannabis",(E288=28)),0.9,0))*$E288</f>
        <v>0</v>
      </c>
      <c r="H288" s="36">
        <f>IFERROR(VLOOKUP($D288,PGP!$A:$B,2,FALSE),0)</f>
        <v>0</v>
      </c>
      <c r="I288" s="37">
        <f t="shared" ref="I288:I351" si="43">IFERROR((F288*(1+H288))+G288,0)</f>
        <v>0</v>
      </c>
      <c r="J288" s="80">
        <f t="shared" ref="J288:J351" si="44">IFERROR(ROUNDUP(I288*1.14975,1),0)</f>
        <v>0</v>
      </c>
      <c r="K288" s="28">
        <f t="shared" ref="K288:K351" si="45">(IF(AND(D288="Fleurs séchées/Dried cannabis",(E288&lt;28)),1.85,0)+IF(AND(D288="Fleurs séchées/Dried cannabis",(E288=28)),1.25,0)+IF(D288="Préroulés/Pre-rolled",2.2,0)+IF(D288="Moulu/Ground",1.5,0)+IF(AND(D288="Haschich/Hash",(E288&gt;=3)),3.5,0)+IF(AND(D288="Haschich/Hash",AND(E288&gt;=2,E288&lt;3)),4.3,0)+IF(AND(D288="Haschich/Hash",AND(E288&gt;=0,E288&lt;2)),5.9,0))*E288</f>
        <v>0</v>
      </c>
      <c r="L288" s="37">
        <f t="shared" ref="L288:L351" si="46">K288+F288</f>
        <v>0</v>
      </c>
      <c r="M288" s="80">
        <f t="shared" ref="M288:M351" si="47">IFERROR(ROUNDUP(L288*1.14975,1),0)</f>
        <v>0</v>
      </c>
      <c r="N288" s="96" t="str">
        <f t="shared" si="39"/>
        <v/>
      </c>
      <c r="O288" s="85" t="str">
        <f t="shared" si="40"/>
        <v/>
      </c>
      <c r="P288" s="12">
        <f t="shared" si="41"/>
        <v>0</v>
      </c>
    </row>
    <row r="289" spans="2:16" s="1" customFormat="1" x14ac:dyDescent="0.2">
      <c r="B289" s="32"/>
      <c r="C289" s="32"/>
      <c r="D289" s="104"/>
      <c r="E289" s="191"/>
      <c r="F289" s="72"/>
      <c r="G289" s="79">
        <f t="shared" si="42"/>
        <v>0</v>
      </c>
      <c r="H289" s="36">
        <f>IFERROR(VLOOKUP($D289,PGP!$A:$B,2,FALSE),0)</f>
        <v>0</v>
      </c>
      <c r="I289" s="37">
        <f t="shared" si="43"/>
        <v>0</v>
      </c>
      <c r="J289" s="80">
        <f t="shared" si="44"/>
        <v>0</v>
      </c>
      <c r="K289" s="28">
        <f t="shared" si="45"/>
        <v>0</v>
      </c>
      <c r="L289" s="37">
        <f t="shared" si="46"/>
        <v>0</v>
      </c>
      <c r="M289" s="80">
        <f t="shared" si="47"/>
        <v>0</v>
      </c>
      <c r="N289" s="96" t="str">
        <f t="shared" si="39"/>
        <v/>
      </c>
      <c r="O289" s="85" t="str">
        <f t="shared" si="40"/>
        <v/>
      </c>
      <c r="P289" s="12">
        <f t="shared" si="41"/>
        <v>0</v>
      </c>
    </row>
    <row r="290" spans="2:16" s="1" customFormat="1" x14ac:dyDescent="0.2">
      <c r="B290" s="32"/>
      <c r="C290" s="32"/>
      <c r="D290" s="104"/>
      <c r="E290" s="191"/>
      <c r="F290" s="72"/>
      <c r="G290" s="79">
        <f t="shared" si="42"/>
        <v>0</v>
      </c>
      <c r="H290" s="36">
        <f>IFERROR(VLOOKUP($D290,PGP!$A:$B,2,FALSE),0)</f>
        <v>0</v>
      </c>
      <c r="I290" s="37">
        <f t="shared" si="43"/>
        <v>0</v>
      </c>
      <c r="J290" s="80">
        <f t="shared" si="44"/>
        <v>0</v>
      </c>
      <c r="K290" s="28">
        <f t="shared" si="45"/>
        <v>0</v>
      </c>
      <c r="L290" s="37">
        <f t="shared" si="46"/>
        <v>0</v>
      </c>
      <c r="M290" s="80">
        <f t="shared" si="47"/>
        <v>0</v>
      </c>
      <c r="N290" s="96" t="str">
        <f t="shared" si="39"/>
        <v/>
      </c>
      <c r="O290" s="85" t="str">
        <f t="shared" si="40"/>
        <v/>
      </c>
      <c r="P290" s="12">
        <f t="shared" si="41"/>
        <v>0</v>
      </c>
    </row>
    <row r="291" spans="2:16" s="1" customFormat="1" x14ac:dyDescent="0.2">
      <c r="B291" s="32"/>
      <c r="C291" s="32"/>
      <c r="D291" s="104"/>
      <c r="E291" s="191"/>
      <c r="F291" s="72"/>
      <c r="G291" s="79">
        <f t="shared" si="42"/>
        <v>0</v>
      </c>
      <c r="H291" s="36">
        <f>IFERROR(VLOOKUP($D291,PGP!$A:$B,2,FALSE),0)</f>
        <v>0</v>
      </c>
      <c r="I291" s="37">
        <f t="shared" si="43"/>
        <v>0</v>
      </c>
      <c r="J291" s="80">
        <f t="shared" si="44"/>
        <v>0</v>
      </c>
      <c r="K291" s="28">
        <f t="shared" si="45"/>
        <v>0</v>
      </c>
      <c r="L291" s="37">
        <f t="shared" si="46"/>
        <v>0</v>
      </c>
      <c r="M291" s="80">
        <f t="shared" si="47"/>
        <v>0</v>
      </c>
      <c r="N291" s="96" t="str">
        <f t="shared" si="39"/>
        <v/>
      </c>
      <c r="O291" s="85" t="str">
        <f t="shared" si="40"/>
        <v/>
      </c>
      <c r="P291" s="12">
        <f t="shared" si="41"/>
        <v>0</v>
      </c>
    </row>
    <row r="292" spans="2:16" s="1" customFormat="1" x14ac:dyDescent="0.2">
      <c r="B292" s="32"/>
      <c r="C292" s="32"/>
      <c r="D292" s="104"/>
      <c r="E292" s="191"/>
      <c r="F292" s="72"/>
      <c r="G292" s="79">
        <f t="shared" si="42"/>
        <v>0</v>
      </c>
      <c r="H292" s="36">
        <f>IFERROR(VLOOKUP($D292,PGP!$A:$B,2,FALSE),0)</f>
        <v>0</v>
      </c>
      <c r="I292" s="37">
        <f t="shared" si="43"/>
        <v>0</v>
      </c>
      <c r="J292" s="80">
        <f t="shared" si="44"/>
        <v>0</v>
      </c>
      <c r="K292" s="28">
        <f t="shared" si="45"/>
        <v>0</v>
      </c>
      <c r="L292" s="37">
        <f t="shared" si="46"/>
        <v>0</v>
      </c>
      <c r="M292" s="80">
        <f t="shared" si="47"/>
        <v>0</v>
      </c>
      <c r="N292" s="96" t="str">
        <f t="shared" si="39"/>
        <v/>
      </c>
      <c r="O292" s="85" t="str">
        <f t="shared" si="40"/>
        <v/>
      </c>
      <c r="P292" s="12">
        <f t="shared" si="41"/>
        <v>0</v>
      </c>
    </row>
    <row r="293" spans="2:16" s="1" customFormat="1" x14ac:dyDescent="0.2">
      <c r="B293" s="32"/>
      <c r="C293" s="32"/>
      <c r="D293" s="104"/>
      <c r="E293" s="191"/>
      <c r="F293" s="72"/>
      <c r="G293" s="79">
        <f t="shared" si="42"/>
        <v>0</v>
      </c>
      <c r="H293" s="36">
        <f>IFERROR(VLOOKUP($D293,PGP!$A:$B,2,FALSE),0)</f>
        <v>0</v>
      </c>
      <c r="I293" s="37">
        <f t="shared" si="43"/>
        <v>0</v>
      </c>
      <c r="J293" s="80">
        <f t="shared" si="44"/>
        <v>0</v>
      </c>
      <c r="K293" s="28">
        <f t="shared" si="45"/>
        <v>0</v>
      </c>
      <c r="L293" s="37">
        <f t="shared" si="46"/>
        <v>0</v>
      </c>
      <c r="M293" s="80">
        <f t="shared" si="47"/>
        <v>0</v>
      </c>
      <c r="N293" s="96" t="str">
        <f t="shared" si="39"/>
        <v/>
      </c>
      <c r="O293" s="85" t="str">
        <f t="shared" si="40"/>
        <v/>
      </c>
      <c r="P293" s="12">
        <f t="shared" si="41"/>
        <v>0</v>
      </c>
    </row>
    <row r="294" spans="2:16" s="1" customFormat="1" x14ac:dyDescent="0.2">
      <c r="B294" s="32"/>
      <c r="C294" s="32"/>
      <c r="D294" s="104"/>
      <c r="E294" s="191"/>
      <c r="F294" s="72"/>
      <c r="G294" s="79">
        <f t="shared" si="42"/>
        <v>0</v>
      </c>
      <c r="H294" s="36">
        <f>IFERROR(VLOOKUP($D294,PGP!$A:$B,2,FALSE),0)</f>
        <v>0</v>
      </c>
      <c r="I294" s="37">
        <f t="shared" si="43"/>
        <v>0</v>
      </c>
      <c r="J294" s="80">
        <f t="shared" si="44"/>
        <v>0</v>
      </c>
      <c r="K294" s="28">
        <f t="shared" si="45"/>
        <v>0</v>
      </c>
      <c r="L294" s="37">
        <f t="shared" si="46"/>
        <v>0</v>
      </c>
      <c r="M294" s="80">
        <f t="shared" si="47"/>
        <v>0</v>
      </c>
      <c r="N294" s="96" t="str">
        <f t="shared" si="39"/>
        <v/>
      </c>
      <c r="O294" s="85" t="str">
        <f t="shared" si="40"/>
        <v/>
      </c>
      <c r="P294" s="12">
        <f t="shared" si="41"/>
        <v>0</v>
      </c>
    </row>
    <row r="295" spans="2:16" s="1" customFormat="1" x14ac:dyDescent="0.2">
      <c r="B295" s="32"/>
      <c r="C295" s="32"/>
      <c r="D295" s="104"/>
      <c r="E295" s="191"/>
      <c r="F295" s="72"/>
      <c r="G295" s="79">
        <f t="shared" si="42"/>
        <v>0</v>
      </c>
      <c r="H295" s="36">
        <f>IFERROR(VLOOKUP($D295,PGP!$A:$B,2,FALSE),0)</f>
        <v>0</v>
      </c>
      <c r="I295" s="37">
        <f t="shared" si="43"/>
        <v>0</v>
      </c>
      <c r="J295" s="80">
        <f t="shared" si="44"/>
        <v>0</v>
      </c>
      <c r="K295" s="28">
        <f t="shared" si="45"/>
        <v>0</v>
      </c>
      <c r="L295" s="37">
        <f t="shared" si="46"/>
        <v>0</v>
      </c>
      <c r="M295" s="80">
        <f t="shared" si="47"/>
        <v>0</v>
      </c>
      <c r="N295" s="96" t="str">
        <f t="shared" si="39"/>
        <v/>
      </c>
      <c r="O295" s="85" t="str">
        <f t="shared" si="40"/>
        <v/>
      </c>
      <c r="P295" s="12">
        <f t="shared" si="41"/>
        <v>0</v>
      </c>
    </row>
    <row r="296" spans="2:16" s="1" customFormat="1" x14ac:dyDescent="0.2">
      <c r="B296" s="32"/>
      <c r="C296" s="32"/>
      <c r="D296" s="104"/>
      <c r="E296" s="191"/>
      <c r="F296" s="72"/>
      <c r="G296" s="79">
        <f t="shared" si="42"/>
        <v>0</v>
      </c>
      <c r="H296" s="36">
        <f>IFERROR(VLOOKUP($D296,PGP!$A:$B,2,FALSE),0)</f>
        <v>0</v>
      </c>
      <c r="I296" s="37">
        <f t="shared" si="43"/>
        <v>0</v>
      </c>
      <c r="J296" s="80">
        <f t="shared" si="44"/>
        <v>0</v>
      </c>
      <c r="K296" s="28">
        <f t="shared" si="45"/>
        <v>0</v>
      </c>
      <c r="L296" s="37">
        <f t="shared" si="46"/>
        <v>0</v>
      </c>
      <c r="M296" s="80">
        <f t="shared" si="47"/>
        <v>0</v>
      </c>
      <c r="N296" s="96" t="str">
        <f t="shared" si="39"/>
        <v/>
      </c>
      <c r="O296" s="85" t="str">
        <f t="shared" si="40"/>
        <v/>
      </c>
      <c r="P296" s="12">
        <f t="shared" si="41"/>
        <v>0</v>
      </c>
    </row>
    <row r="297" spans="2:16" s="1" customFormat="1" x14ac:dyDescent="0.2">
      <c r="B297" s="32"/>
      <c r="C297" s="32"/>
      <c r="D297" s="104"/>
      <c r="E297" s="191"/>
      <c r="F297" s="72"/>
      <c r="G297" s="79">
        <f t="shared" si="42"/>
        <v>0</v>
      </c>
      <c r="H297" s="36">
        <f>IFERROR(VLOOKUP($D297,PGP!$A:$B,2,FALSE),0)</f>
        <v>0</v>
      </c>
      <c r="I297" s="37">
        <f t="shared" si="43"/>
        <v>0</v>
      </c>
      <c r="J297" s="80">
        <f t="shared" si="44"/>
        <v>0</v>
      </c>
      <c r="K297" s="28">
        <f t="shared" si="45"/>
        <v>0</v>
      </c>
      <c r="L297" s="37">
        <f t="shared" si="46"/>
        <v>0</v>
      </c>
      <c r="M297" s="80">
        <f t="shared" si="47"/>
        <v>0</v>
      </c>
      <c r="N297" s="96" t="str">
        <f t="shared" si="39"/>
        <v/>
      </c>
      <c r="O297" s="85" t="str">
        <f t="shared" si="40"/>
        <v/>
      </c>
      <c r="P297" s="12">
        <f t="shared" si="41"/>
        <v>0</v>
      </c>
    </row>
    <row r="298" spans="2:16" s="1" customFormat="1" x14ac:dyDescent="0.2">
      <c r="B298" s="32"/>
      <c r="C298" s="32"/>
      <c r="D298" s="104"/>
      <c r="E298" s="191"/>
      <c r="F298" s="72"/>
      <c r="G298" s="79">
        <f t="shared" si="42"/>
        <v>0</v>
      </c>
      <c r="H298" s="36">
        <f>IFERROR(VLOOKUP($D298,PGP!$A:$B,2,FALSE),0)</f>
        <v>0</v>
      </c>
      <c r="I298" s="37">
        <f t="shared" si="43"/>
        <v>0</v>
      </c>
      <c r="J298" s="80">
        <f t="shared" si="44"/>
        <v>0</v>
      </c>
      <c r="K298" s="28">
        <f t="shared" si="45"/>
        <v>0</v>
      </c>
      <c r="L298" s="37">
        <f t="shared" si="46"/>
        <v>0</v>
      </c>
      <c r="M298" s="80">
        <f t="shared" si="47"/>
        <v>0</v>
      </c>
      <c r="N298" s="96" t="str">
        <f t="shared" si="39"/>
        <v/>
      </c>
      <c r="O298" s="85" t="str">
        <f t="shared" si="40"/>
        <v/>
      </c>
      <c r="P298" s="12">
        <f t="shared" si="41"/>
        <v>0</v>
      </c>
    </row>
    <row r="299" spans="2:16" s="1" customFormat="1" x14ac:dyDescent="0.2">
      <c r="B299" s="32"/>
      <c r="C299" s="32"/>
      <c r="D299" s="104"/>
      <c r="E299" s="191"/>
      <c r="F299" s="72"/>
      <c r="G299" s="79">
        <f t="shared" si="42"/>
        <v>0</v>
      </c>
      <c r="H299" s="36">
        <f>IFERROR(VLOOKUP($D299,PGP!$A:$B,2,FALSE),0)</f>
        <v>0</v>
      </c>
      <c r="I299" s="37">
        <f t="shared" si="43"/>
        <v>0</v>
      </c>
      <c r="J299" s="80">
        <f t="shared" si="44"/>
        <v>0</v>
      </c>
      <c r="K299" s="28">
        <f t="shared" si="45"/>
        <v>0</v>
      </c>
      <c r="L299" s="37">
        <f t="shared" si="46"/>
        <v>0</v>
      </c>
      <c r="M299" s="80">
        <f t="shared" si="47"/>
        <v>0</v>
      </c>
      <c r="N299" s="96" t="str">
        <f t="shared" si="39"/>
        <v/>
      </c>
      <c r="O299" s="85" t="str">
        <f t="shared" si="40"/>
        <v/>
      </c>
      <c r="P299" s="12">
        <f t="shared" si="41"/>
        <v>0</v>
      </c>
    </row>
    <row r="300" spans="2:16" s="1" customFormat="1" x14ac:dyDescent="0.2">
      <c r="B300" s="32"/>
      <c r="C300" s="32"/>
      <c r="D300" s="104"/>
      <c r="E300" s="191"/>
      <c r="F300" s="72"/>
      <c r="G300" s="79">
        <f t="shared" si="42"/>
        <v>0</v>
      </c>
      <c r="H300" s="36">
        <f>IFERROR(VLOOKUP($D300,PGP!$A:$B,2,FALSE),0)</f>
        <v>0</v>
      </c>
      <c r="I300" s="37">
        <f t="shared" si="43"/>
        <v>0</v>
      </c>
      <c r="J300" s="80">
        <f t="shared" si="44"/>
        <v>0</v>
      </c>
      <c r="K300" s="28">
        <f t="shared" si="45"/>
        <v>0</v>
      </c>
      <c r="L300" s="37">
        <f t="shared" si="46"/>
        <v>0</v>
      </c>
      <c r="M300" s="80">
        <f t="shared" si="47"/>
        <v>0</v>
      </c>
      <c r="N300" s="96" t="str">
        <f t="shared" si="39"/>
        <v/>
      </c>
      <c r="O300" s="85" t="str">
        <f t="shared" si="40"/>
        <v/>
      </c>
      <c r="P300" s="12">
        <f t="shared" si="41"/>
        <v>0</v>
      </c>
    </row>
    <row r="301" spans="2:16" s="1" customFormat="1" x14ac:dyDescent="0.2">
      <c r="B301" s="32"/>
      <c r="C301" s="32"/>
      <c r="D301" s="104"/>
      <c r="E301" s="191"/>
      <c r="F301" s="72"/>
      <c r="G301" s="79">
        <f t="shared" si="42"/>
        <v>0</v>
      </c>
      <c r="H301" s="36">
        <f>IFERROR(VLOOKUP($D301,PGP!$A:$B,2,FALSE),0)</f>
        <v>0</v>
      </c>
      <c r="I301" s="37">
        <f t="shared" si="43"/>
        <v>0</v>
      </c>
      <c r="J301" s="80">
        <f t="shared" si="44"/>
        <v>0</v>
      </c>
      <c r="K301" s="28">
        <f t="shared" si="45"/>
        <v>0</v>
      </c>
      <c r="L301" s="37">
        <f t="shared" si="46"/>
        <v>0</v>
      </c>
      <c r="M301" s="80">
        <f t="shared" si="47"/>
        <v>0</v>
      </c>
      <c r="N301" s="96" t="str">
        <f t="shared" si="39"/>
        <v/>
      </c>
      <c r="O301" s="85" t="str">
        <f t="shared" si="40"/>
        <v/>
      </c>
      <c r="P301" s="12">
        <f t="shared" si="41"/>
        <v>0</v>
      </c>
    </row>
    <row r="302" spans="2:16" s="1" customFormat="1" x14ac:dyDescent="0.2">
      <c r="B302" s="32"/>
      <c r="C302" s="32"/>
      <c r="D302" s="104"/>
      <c r="E302" s="191"/>
      <c r="F302" s="72"/>
      <c r="G302" s="79">
        <f t="shared" si="42"/>
        <v>0</v>
      </c>
      <c r="H302" s="36">
        <f>IFERROR(VLOOKUP($D302,PGP!$A:$B,2,FALSE),0)</f>
        <v>0</v>
      </c>
      <c r="I302" s="37">
        <f t="shared" si="43"/>
        <v>0</v>
      </c>
      <c r="J302" s="80">
        <f t="shared" si="44"/>
        <v>0</v>
      </c>
      <c r="K302" s="28">
        <f t="shared" si="45"/>
        <v>0</v>
      </c>
      <c r="L302" s="37">
        <f t="shared" si="46"/>
        <v>0</v>
      </c>
      <c r="M302" s="80">
        <f t="shared" si="47"/>
        <v>0</v>
      </c>
      <c r="N302" s="96" t="str">
        <f t="shared" si="39"/>
        <v/>
      </c>
      <c r="O302" s="85" t="str">
        <f t="shared" si="40"/>
        <v/>
      </c>
      <c r="P302" s="12">
        <f t="shared" si="41"/>
        <v>0</v>
      </c>
    </row>
    <row r="303" spans="2:16" s="1" customFormat="1" x14ac:dyDescent="0.2">
      <c r="B303" s="32"/>
      <c r="C303" s="32"/>
      <c r="D303" s="104"/>
      <c r="E303" s="191"/>
      <c r="F303" s="72"/>
      <c r="G303" s="79">
        <f t="shared" si="42"/>
        <v>0</v>
      </c>
      <c r="H303" s="36">
        <f>IFERROR(VLOOKUP($D303,PGP!$A:$B,2,FALSE),0)</f>
        <v>0</v>
      </c>
      <c r="I303" s="37">
        <f t="shared" si="43"/>
        <v>0</v>
      </c>
      <c r="J303" s="80">
        <f t="shared" si="44"/>
        <v>0</v>
      </c>
      <c r="K303" s="28">
        <f t="shared" si="45"/>
        <v>0</v>
      </c>
      <c r="L303" s="37">
        <f t="shared" si="46"/>
        <v>0</v>
      </c>
      <c r="M303" s="80">
        <f t="shared" si="47"/>
        <v>0</v>
      </c>
      <c r="N303" s="96" t="str">
        <f t="shared" si="39"/>
        <v/>
      </c>
      <c r="O303" s="85" t="str">
        <f t="shared" si="40"/>
        <v/>
      </c>
      <c r="P303" s="12">
        <f t="shared" si="41"/>
        <v>0</v>
      </c>
    </row>
    <row r="304" spans="2:16" s="1" customFormat="1" x14ac:dyDescent="0.2">
      <c r="B304" s="32"/>
      <c r="C304" s="32"/>
      <c r="D304" s="104"/>
      <c r="E304" s="191"/>
      <c r="F304" s="72"/>
      <c r="G304" s="79">
        <f t="shared" si="42"/>
        <v>0</v>
      </c>
      <c r="H304" s="36">
        <f>IFERROR(VLOOKUP($D304,PGP!$A:$B,2,FALSE),0)</f>
        <v>0</v>
      </c>
      <c r="I304" s="37">
        <f t="shared" si="43"/>
        <v>0</v>
      </c>
      <c r="J304" s="80">
        <f t="shared" si="44"/>
        <v>0</v>
      </c>
      <c r="K304" s="28">
        <f t="shared" si="45"/>
        <v>0</v>
      </c>
      <c r="L304" s="37">
        <f t="shared" si="46"/>
        <v>0</v>
      </c>
      <c r="M304" s="80">
        <f t="shared" si="47"/>
        <v>0</v>
      </c>
      <c r="N304" s="96" t="str">
        <f t="shared" si="39"/>
        <v/>
      </c>
      <c r="O304" s="85" t="str">
        <f t="shared" si="40"/>
        <v/>
      </c>
      <c r="P304" s="12">
        <f t="shared" si="41"/>
        <v>0</v>
      </c>
    </row>
    <row r="305" spans="2:16" s="1" customFormat="1" x14ac:dyDescent="0.2">
      <c r="B305" s="32"/>
      <c r="C305" s="32"/>
      <c r="D305" s="104"/>
      <c r="E305" s="191"/>
      <c r="F305" s="72"/>
      <c r="G305" s="79">
        <f t="shared" si="42"/>
        <v>0</v>
      </c>
      <c r="H305" s="36">
        <f>IFERROR(VLOOKUP($D305,PGP!$A:$B,2,FALSE),0)</f>
        <v>0</v>
      </c>
      <c r="I305" s="37">
        <f t="shared" si="43"/>
        <v>0</v>
      </c>
      <c r="J305" s="80">
        <f t="shared" si="44"/>
        <v>0</v>
      </c>
      <c r="K305" s="28">
        <f t="shared" si="45"/>
        <v>0</v>
      </c>
      <c r="L305" s="37">
        <f t="shared" si="46"/>
        <v>0</v>
      </c>
      <c r="M305" s="80">
        <f t="shared" si="47"/>
        <v>0</v>
      </c>
      <c r="N305" s="96" t="str">
        <f t="shared" si="39"/>
        <v/>
      </c>
      <c r="O305" s="85" t="str">
        <f t="shared" si="40"/>
        <v/>
      </c>
      <c r="P305" s="12">
        <f t="shared" si="41"/>
        <v>0</v>
      </c>
    </row>
    <row r="306" spans="2:16" s="1" customFormat="1" x14ac:dyDescent="0.2">
      <c r="B306" s="32"/>
      <c r="C306" s="32"/>
      <c r="D306" s="104"/>
      <c r="E306" s="191"/>
      <c r="F306" s="72"/>
      <c r="G306" s="79">
        <f t="shared" si="42"/>
        <v>0</v>
      </c>
      <c r="H306" s="36">
        <f>IFERROR(VLOOKUP($D306,PGP!$A:$B,2,FALSE),0)</f>
        <v>0</v>
      </c>
      <c r="I306" s="37">
        <f t="shared" si="43"/>
        <v>0</v>
      </c>
      <c r="J306" s="80">
        <f t="shared" si="44"/>
        <v>0</v>
      </c>
      <c r="K306" s="28">
        <f t="shared" si="45"/>
        <v>0</v>
      </c>
      <c r="L306" s="37">
        <f t="shared" si="46"/>
        <v>0</v>
      </c>
      <c r="M306" s="80">
        <f t="shared" si="47"/>
        <v>0</v>
      </c>
      <c r="N306" s="96" t="str">
        <f t="shared" si="39"/>
        <v/>
      </c>
      <c r="O306" s="85" t="str">
        <f t="shared" si="40"/>
        <v/>
      </c>
      <c r="P306" s="12">
        <f t="shared" si="41"/>
        <v>0</v>
      </c>
    </row>
    <row r="307" spans="2:16" s="1" customFormat="1" x14ac:dyDescent="0.2">
      <c r="B307" s="32"/>
      <c r="C307" s="32"/>
      <c r="D307" s="104"/>
      <c r="E307" s="191"/>
      <c r="F307" s="72"/>
      <c r="G307" s="79">
        <f t="shared" si="42"/>
        <v>0</v>
      </c>
      <c r="H307" s="36">
        <f>IFERROR(VLOOKUP($D307,PGP!$A:$B,2,FALSE),0)</f>
        <v>0</v>
      </c>
      <c r="I307" s="37">
        <f t="shared" si="43"/>
        <v>0</v>
      </c>
      <c r="J307" s="80">
        <f t="shared" si="44"/>
        <v>0</v>
      </c>
      <c r="K307" s="28">
        <f t="shared" si="45"/>
        <v>0</v>
      </c>
      <c r="L307" s="37">
        <f t="shared" si="46"/>
        <v>0</v>
      </c>
      <c r="M307" s="80">
        <f t="shared" si="47"/>
        <v>0</v>
      </c>
      <c r="N307" s="96" t="str">
        <f t="shared" si="39"/>
        <v/>
      </c>
      <c r="O307" s="85" t="str">
        <f t="shared" si="40"/>
        <v/>
      </c>
      <c r="P307" s="12">
        <f t="shared" si="41"/>
        <v>0</v>
      </c>
    </row>
    <row r="308" spans="2:16" s="1" customFormat="1" x14ac:dyDescent="0.2">
      <c r="B308" s="32"/>
      <c r="C308" s="32"/>
      <c r="D308" s="104"/>
      <c r="E308" s="191"/>
      <c r="F308" s="72"/>
      <c r="G308" s="79">
        <f t="shared" si="42"/>
        <v>0</v>
      </c>
      <c r="H308" s="36">
        <f>IFERROR(VLOOKUP($D308,PGP!$A:$B,2,FALSE),0)</f>
        <v>0</v>
      </c>
      <c r="I308" s="37">
        <f t="shared" si="43"/>
        <v>0</v>
      </c>
      <c r="J308" s="80">
        <f t="shared" si="44"/>
        <v>0</v>
      </c>
      <c r="K308" s="28">
        <f t="shared" si="45"/>
        <v>0</v>
      </c>
      <c r="L308" s="37">
        <f t="shared" si="46"/>
        <v>0</v>
      </c>
      <c r="M308" s="80">
        <f t="shared" si="47"/>
        <v>0</v>
      </c>
      <c r="N308" s="96" t="str">
        <f t="shared" si="39"/>
        <v/>
      </c>
      <c r="O308" s="85" t="str">
        <f t="shared" si="40"/>
        <v/>
      </c>
      <c r="P308" s="12">
        <f t="shared" si="41"/>
        <v>0</v>
      </c>
    </row>
    <row r="309" spans="2:16" s="1" customFormat="1" x14ac:dyDescent="0.2">
      <c r="B309" s="32"/>
      <c r="C309" s="32"/>
      <c r="D309" s="104"/>
      <c r="E309" s="191"/>
      <c r="F309" s="72"/>
      <c r="G309" s="79">
        <f t="shared" si="42"/>
        <v>0</v>
      </c>
      <c r="H309" s="36">
        <f>IFERROR(VLOOKUP($D309,PGP!$A:$B,2,FALSE),0)</f>
        <v>0</v>
      </c>
      <c r="I309" s="37">
        <f t="shared" si="43"/>
        <v>0</v>
      </c>
      <c r="J309" s="80">
        <f t="shared" si="44"/>
        <v>0</v>
      </c>
      <c r="K309" s="28">
        <f t="shared" si="45"/>
        <v>0</v>
      </c>
      <c r="L309" s="37">
        <f t="shared" si="46"/>
        <v>0</v>
      </c>
      <c r="M309" s="80">
        <f t="shared" si="47"/>
        <v>0</v>
      </c>
      <c r="N309" s="96" t="str">
        <f t="shared" si="39"/>
        <v/>
      </c>
      <c r="O309" s="85" t="str">
        <f t="shared" si="40"/>
        <v/>
      </c>
      <c r="P309" s="12">
        <f t="shared" si="41"/>
        <v>0</v>
      </c>
    </row>
    <row r="310" spans="2:16" s="1" customFormat="1" x14ac:dyDescent="0.2">
      <c r="B310" s="32"/>
      <c r="C310" s="32"/>
      <c r="D310" s="104"/>
      <c r="E310" s="191"/>
      <c r="F310" s="72"/>
      <c r="G310" s="79">
        <f t="shared" si="42"/>
        <v>0</v>
      </c>
      <c r="H310" s="36">
        <f>IFERROR(VLOOKUP($D310,PGP!$A:$B,2,FALSE),0)</f>
        <v>0</v>
      </c>
      <c r="I310" s="37">
        <f t="shared" si="43"/>
        <v>0</v>
      </c>
      <c r="J310" s="80">
        <f t="shared" si="44"/>
        <v>0</v>
      </c>
      <c r="K310" s="28">
        <f t="shared" si="45"/>
        <v>0</v>
      </c>
      <c r="L310" s="37">
        <f t="shared" si="46"/>
        <v>0</v>
      </c>
      <c r="M310" s="80">
        <f t="shared" si="47"/>
        <v>0</v>
      </c>
      <c r="N310" s="96" t="str">
        <f t="shared" si="39"/>
        <v/>
      </c>
      <c r="O310" s="85" t="str">
        <f t="shared" si="40"/>
        <v/>
      </c>
      <c r="P310" s="12">
        <f t="shared" si="41"/>
        <v>0</v>
      </c>
    </row>
    <row r="311" spans="2:16" s="1" customFormat="1" x14ac:dyDescent="0.2">
      <c r="B311" s="32"/>
      <c r="C311" s="32"/>
      <c r="D311" s="104"/>
      <c r="E311" s="191"/>
      <c r="F311" s="72"/>
      <c r="G311" s="79">
        <f t="shared" si="42"/>
        <v>0</v>
      </c>
      <c r="H311" s="36">
        <f>IFERROR(VLOOKUP($D311,PGP!$A:$B,2,FALSE),0)</f>
        <v>0</v>
      </c>
      <c r="I311" s="37">
        <f t="shared" si="43"/>
        <v>0</v>
      </c>
      <c r="J311" s="80">
        <f t="shared" si="44"/>
        <v>0</v>
      </c>
      <c r="K311" s="28">
        <f t="shared" si="45"/>
        <v>0</v>
      </c>
      <c r="L311" s="37">
        <f t="shared" si="46"/>
        <v>0</v>
      </c>
      <c r="M311" s="80">
        <f t="shared" si="47"/>
        <v>0</v>
      </c>
      <c r="N311" s="96" t="str">
        <f t="shared" si="39"/>
        <v/>
      </c>
      <c r="O311" s="85" t="str">
        <f t="shared" si="40"/>
        <v/>
      </c>
      <c r="P311" s="12">
        <f t="shared" si="41"/>
        <v>0</v>
      </c>
    </row>
    <row r="312" spans="2:16" s="1" customFormat="1" x14ac:dyDescent="0.2">
      <c r="B312" s="32"/>
      <c r="C312" s="32"/>
      <c r="D312" s="104"/>
      <c r="E312" s="191"/>
      <c r="F312" s="72"/>
      <c r="G312" s="79">
        <f t="shared" si="42"/>
        <v>0</v>
      </c>
      <c r="H312" s="36">
        <f>IFERROR(VLOOKUP($D312,PGP!$A:$B,2,FALSE),0)</f>
        <v>0</v>
      </c>
      <c r="I312" s="37">
        <f t="shared" si="43"/>
        <v>0</v>
      </c>
      <c r="J312" s="80">
        <f t="shared" si="44"/>
        <v>0</v>
      </c>
      <c r="K312" s="28">
        <f t="shared" si="45"/>
        <v>0</v>
      </c>
      <c r="L312" s="37">
        <f t="shared" si="46"/>
        <v>0</v>
      </c>
      <c r="M312" s="80">
        <f t="shared" si="47"/>
        <v>0</v>
      </c>
      <c r="N312" s="96" t="str">
        <f t="shared" si="39"/>
        <v/>
      </c>
      <c r="O312" s="85" t="str">
        <f t="shared" si="40"/>
        <v/>
      </c>
      <c r="P312" s="12">
        <f t="shared" si="41"/>
        <v>0</v>
      </c>
    </row>
    <row r="313" spans="2:16" s="1" customFormat="1" x14ac:dyDescent="0.2">
      <c r="B313" s="32"/>
      <c r="C313" s="32"/>
      <c r="D313" s="104"/>
      <c r="E313" s="191"/>
      <c r="F313" s="72"/>
      <c r="G313" s="79">
        <f t="shared" si="42"/>
        <v>0</v>
      </c>
      <c r="H313" s="36">
        <f>IFERROR(VLOOKUP($D313,PGP!$A:$B,2,FALSE),0)</f>
        <v>0</v>
      </c>
      <c r="I313" s="37">
        <f t="shared" si="43"/>
        <v>0</v>
      </c>
      <c r="J313" s="80">
        <f t="shared" si="44"/>
        <v>0</v>
      </c>
      <c r="K313" s="28">
        <f t="shared" si="45"/>
        <v>0</v>
      </c>
      <c r="L313" s="37">
        <f t="shared" si="46"/>
        <v>0</v>
      </c>
      <c r="M313" s="80">
        <f t="shared" si="47"/>
        <v>0</v>
      </c>
      <c r="N313" s="96" t="str">
        <f t="shared" si="39"/>
        <v/>
      </c>
      <c r="O313" s="85" t="str">
        <f t="shared" si="40"/>
        <v/>
      </c>
      <c r="P313" s="12">
        <f t="shared" si="41"/>
        <v>0</v>
      </c>
    </row>
    <row r="314" spans="2:16" s="1" customFormat="1" x14ac:dyDescent="0.2">
      <c r="B314" s="32"/>
      <c r="C314" s="32"/>
      <c r="D314" s="104"/>
      <c r="E314" s="191"/>
      <c r="F314" s="72"/>
      <c r="G314" s="79">
        <f t="shared" si="42"/>
        <v>0</v>
      </c>
      <c r="H314" s="36">
        <f>IFERROR(VLOOKUP($D314,PGP!$A:$B,2,FALSE),0)</f>
        <v>0</v>
      </c>
      <c r="I314" s="37">
        <f t="shared" si="43"/>
        <v>0</v>
      </c>
      <c r="J314" s="80">
        <f t="shared" si="44"/>
        <v>0</v>
      </c>
      <c r="K314" s="28">
        <f t="shared" si="45"/>
        <v>0</v>
      </c>
      <c r="L314" s="37">
        <f t="shared" si="46"/>
        <v>0</v>
      </c>
      <c r="M314" s="80">
        <f t="shared" si="47"/>
        <v>0</v>
      </c>
      <c r="N314" s="96" t="str">
        <f t="shared" si="39"/>
        <v/>
      </c>
      <c r="O314" s="85" t="str">
        <f t="shared" si="40"/>
        <v/>
      </c>
      <c r="P314" s="12">
        <f t="shared" si="41"/>
        <v>0</v>
      </c>
    </row>
    <row r="315" spans="2:16" s="1" customFormat="1" x14ac:dyDescent="0.2">
      <c r="B315" s="32"/>
      <c r="C315" s="32"/>
      <c r="D315" s="104"/>
      <c r="E315" s="191"/>
      <c r="F315" s="72"/>
      <c r="G315" s="79">
        <f t="shared" si="42"/>
        <v>0</v>
      </c>
      <c r="H315" s="36">
        <f>IFERROR(VLOOKUP($D315,PGP!$A:$B,2,FALSE),0)</f>
        <v>0</v>
      </c>
      <c r="I315" s="37">
        <f t="shared" si="43"/>
        <v>0</v>
      </c>
      <c r="J315" s="80">
        <f t="shared" si="44"/>
        <v>0</v>
      </c>
      <c r="K315" s="28">
        <f t="shared" si="45"/>
        <v>0</v>
      </c>
      <c r="L315" s="37">
        <f t="shared" si="46"/>
        <v>0</v>
      </c>
      <c r="M315" s="80">
        <f t="shared" si="47"/>
        <v>0</v>
      </c>
      <c r="N315" s="96" t="str">
        <f t="shared" si="39"/>
        <v/>
      </c>
      <c r="O315" s="85" t="str">
        <f t="shared" si="40"/>
        <v/>
      </c>
      <c r="P315" s="12">
        <f t="shared" si="41"/>
        <v>0</v>
      </c>
    </row>
    <row r="316" spans="2:16" s="1" customFormat="1" x14ac:dyDescent="0.2">
      <c r="B316" s="32"/>
      <c r="C316" s="32"/>
      <c r="D316" s="104"/>
      <c r="E316" s="191"/>
      <c r="F316" s="72"/>
      <c r="G316" s="79">
        <f t="shared" si="42"/>
        <v>0</v>
      </c>
      <c r="H316" s="36">
        <f>IFERROR(VLOOKUP($D316,PGP!$A:$B,2,FALSE),0)</f>
        <v>0</v>
      </c>
      <c r="I316" s="37">
        <f t="shared" si="43"/>
        <v>0</v>
      </c>
      <c r="J316" s="80">
        <f t="shared" si="44"/>
        <v>0</v>
      </c>
      <c r="K316" s="28">
        <f t="shared" si="45"/>
        <v>0</v>
      </c>
      <c r="L316" s="37">
        <f t="shared" si="46"/>
        <v>0</v>
      </c>
      <c r="M316" s="80">
        <f t="shared" si="47"/>
        <v>0</v>
      </c>
      <c r="N316" s="96" t="str">
        <f t="shared" si="39"/>
        <v/>
      </c>
      <c r="O316" s="85" t="str">
        <f t="shared" si="40"/>
        <v/>
      </c>
      <c r="P316" s="12">
        <f t="shared" si="41"/>
        <v>0</v>
      </c>
    </row>
    <row r="317" spans="2:16" s="1" customFormat="1" x14ac:dyDescent="0.2">
      <c r="B317" s="32"/>
      <c r="C317" s="32"/>
      <c r="D317" s="104"/>
      <c r="E317" s="191"/>
      <c r="F317" s="72"/>
      <c r="G317" s="79">
        <f t="shared" si="42"/>
        <v>0</v>
      </c>
      <c r="H317" s="36">
        <f>IFERROR(VLOOKUP($D317,PGP!$A:$B,2,FALSE),0)</f>
        <v>0</v>
      </c>
      <c r="I317" s="37">
        <f t="shared" si="43"/>
        <v>0</v>
      </c>
      <c r="J317" s="80">
        <f t="shared" si="44"/>
        <v>0</v>
      </c>
      <c r="K317" s="28">
        <f t="shared" si="45"/>
        <v>0</v>
      </c>
      <c r="L317" s="37">
        <f t="shared" si="46"/>
        <v>0</v>
      </c>
      <c r="M317" s="80">
        <f t="shared" si="47"/>
        <v>0</v>
      </c>
      <c r="N317" s="96" t="str">
        <f t="shared" si="39"/>
        <v/>
      </c>
      <c r="O317" s="85" t="str">
        <f t="shared" si="40"/>
        <v/>
      </c>
      <c r="P317" s="12">
        <f t="shared" si="41"/>
        <v>0</v>
      </c>
    </row>
    <row r="318" spans="2:16" s="1" customFormat="1" x14ac:dyDescent="0.2">
      <c r="B318" s="32"/>
      <c r="C318" s="32"/>
      <c r="D318" s="104"/>
      <c r="E318" s="191"/>
      <c r="F318" s="72"/>
      <c r="G318" s="79">
        <f t="shared" si="42"/>
        <v>0</v>
      </c>
      <c r="H318" s="36">
        <f>IFERROR(VLOOKUP($D318,PGP!$A:$B,2,FALSE),0)</f>
        <v>0</v>
      </c>
      <c r="I318" s="37">
        <f t="shared" si="43"/>
        <v>0</v>
      </c>
      <c r="J318" s="80">
        <f t="shared" si="44"/>
        <v>0</v>
      </c>
      <c r="K318" s="28">
        <f t="shared" si="45"/>
        <v>0</v>
      </c>
      <c r="L318" s="37">
        <f t="shared" si="46"/>
        <v>0</v>
      </c>
      <c r="M318" s="80">
        <f t="shared" si="47"/>
        <v>0</v>
      </c>
      <c r="N318" s="96" t="str">
        <f t="shared" si="39"/>
        <v/>
      </c>
      <c r="O318" s="85" t="str">
        <f t="shared" si="40"/>
        <v/>
      </c>
      <c r="P318" s="12">
        <f t="shared" si="41"/>
        <v>0</v>
      </c>
    </row>
    <row r="319" spans="2:16" s="1" customFormat="1" x14ac:dyDescent="0.2">
      <c r="B319" s="32"/>
      <c r="C319" s="32"/>
      <c r="D319" s="104"/>
      <c r="E319" s="191"/>
      <c r="F319" s="72"/>
      <c r="G319" s="79">
        <f t="shared" si="42"/>
        <v>0</v>
      </c>
      <c r="H319" s="36">
        <f>IFERROR(VLOOKUP($D319,PGP!$A:$B,2,FALSE),0)</f>
        <v>0</v>
      </c>
      <c r="I319" s="37">
        <f t="shared" si="43"/>
        <v>0</v>
      </c>
      <c r="J319" s="80">
        <f t="shared" si="44"/>
        <v>0</v>
      </c>
      <c r="K319" s="28">
        <f t="shared" si="45"/>
        <v>0</v>
      </c>
      <c r="L319" s="37">
        <f t="shared" si="46"/>
        <v>0</v>
      </c>
      <c r="M319" s="80">
        <f t="shared" si="47"/>
        <v>0</v>
      </c>
      <c r="N319" s="96" t="str">
        <f t="shared" si="39"/>
        <v/>
      </c>
      <c r="O319" s="85" t="str">
        <f t="shared" si="40"/>
        <v/>
      </c>
      <c r="P319" s="12">
        <f t="shared" si="41"/>
        <v>0</v>
      </c>
    </row>
    <row r="320" spans="2:16" s="1" customFormat="1" x14ac:dyDescent="0.2">
      <c r="B320" s="32"/>
      <c r="C320" s="32"/>
      <c r="D320" s="104"/>
      <c r="E320" s="191"/>
      <c r="F320" s="72"/>
      <c r="G320" s="79">
        <f t="shared" si="42"/>
        <v>0</v>
      </c>
      <c r="H320" s="36">
        <f>IFERROR(VLOOKUP($D320,PGP!$A:$B,2,FALSE),0)</f>
        <v>0</v>
      </c>
      <c r="I320" s="37">
        <f t="shared" si="43"/>
        <v>0</v>
      </c>
      <c r="J320" s="80">
        <f t="shared" si="44"/>
        <v>0</v>
      </c>
      <c r="K320" s="28">
        <f t="shared" si="45"/>
        <v>0</v>
      </c>
      <c r="L320" s="37">
        <f t="shared" si="46"/>
        <v>0</v>
      </c>
      <c r="M320" s="80">
        <f t="shared" si="47"/>
        <v>0</v>
      </c>
      <c r="N320" s="96" t="str">
        <f t="shared" si="39"/>
        <v/>
      </c>
      <c r="O320" s="85" t="str">
        <f t="shared" si="40"/>
        <v/>
      </c>
      <c r="P320" s="12">
        <f t="shared" si="41"/>
        <v>0</v>
      </c>
    </row>
    <row r="321" spans="2:16" s="1" customFormat="1" x14ac:dyDescent="0.2">
      <c r="B321" s="32"/>
      <c r="C321" s="32"/>
      <c r="D321" s="104"/>
      <c r="E321" s="191"/>
      <c r="F321" s="72"/>
      <c r="G321" s="79">
        <f t="shared" si="42"/>
        <v>0</v>
      </c>
      <c r="H321" s="36">
        <f>IFERROR(VLOOKUP($D321,PGP!$A:$B,2,FALSE),0)</f>
        <v>0</v>
      </c>
      <c r="I321" s="37">
        <f t="shared" si="43"/>
        <v>0</v>
      </c>
      <c r="J321" s="80">
        <f t="shared" si="44"/>
        <v>0</v>
      </c>
      <c r="K321" s="28">
        <f t="shared" si="45"/>
        <v>0</v>
      </c>
      <c r="L321" s="37">
        <f t="shared" si="46"/>
        <v>0</v>
      </c>
      <c r="M321" s="80">
        <f t="shared" si="47"/>
        <v>0</v>
      </c>
      <c r="N321" s="96" t="str">
        <f t="shared" si="39"/>
        <v/>
      </c>
      <c r="O321" s="85" t="str">
        <f t="shared" si="40"/>
        <v/>
      </c>
      <c r="P321" s="12">
        <f t="shared" si="41"/>
        <v>0</v>
      </c>
    </row>
    <row r="322" spans="2:16" s="1" customFormat="1" x14ac:dyDescent="0.2">
      <c r="B322" s="32"/>
      <c r="C322" s="32"/>
      <c r="D322" s="104"/>
      <c r="E322" s="191"/>
      <c r="F322" s="72"/>
      <c r="G322" s="79">
        <f t="shared" si="42"/>
        <v>0</v>
      </c>
      <c r="H322" s="36">
        <f>IFERROR(VLOOKUP($D322,PGP!$A:$B,2,FALSE),0)</f>
        <v>0</v>
      </c>
      <c r="I322" s="37">
        <f t="shared" si="43"/>
        <v>0</v>
      </c>
      <c r="J322" s="80">
        <f t="shared" si="44"/>
        <v>0</v>
      </c>
      <c r="K322" s="28">
        <f t="shared" si="45"/>
        <v>0</v>
      </c>
      <c r="L322" s="37">
        <f t="shared" si="46"/>
        <v>0</v>
      </c>
      <c r="M322" s="80">
        <f t="shared" si="47"/>
        <v>0</v>
      </c>
      <c r="N322" s="96" t="str">
        <f t="shared" si="39"/>
        <v/>
      </c>
      <c r="O322" s="85" t="str">
        <f t="shared" si="40"/>
        <v/>
      </c>
      <c r="P322" s="12">
        <f t="shared" si="41"/>
        <v>0</v>
      </c>
    </row>
    <row r="323" spans="2:16" s="1" customFormat="1" x14ac:dyDescent="0.2">
      <c r="B323" s="32"/>
      <c r="C323" s="32"/>
      <c r="D323" s="104"/>
      <c r="E323" s="191"/>
      <c r="F323" s="72"/>
      <c r="G323" s="79">
        <f t="shared" si="42"/>
        <v>0</v>
      </c>
      <c r="H323" s="36">
        <f>IFERROR(VLOOKUP($D323,PGP!$A:$B,2,FALSE),0)</f>
        <v>0</v>
      </c>
      <c r="I323" s="37">
        <f t="shared" si="43"/>
        <v>0</v>
      </c>
      <c r="J323" s="80">
        <f t="shared" si="44"/>
        <v>0</v>
      </c>
      <c r="K323" s="28">
        <f t="shared" si="45"/>
        <v>0</v>
      </c>
      <c r="L323" s="37">
        <f t="shared" si="46"/>
        <v>0</v>
      </c>
      <c r="M323" s="80">
        <f t="shared" si="47"/>
        <v>0</v>
      </c>
      <c r="N323" s="96" t="str">
        <f t="shared" si="39"/>
        <v/>
      </c>
      <c r="O323" s="85" t="str">
        <f t="shared" si="40"/>
        <v/>
      </c>
      <c r="P323" s="12">
        <f t="shared" si="41"/>
        <v>0</v>
      </c>
    </row>
    <row r="324" spans="2:16" s="1" customFormat="1" x14ac:dyDescent="0.2">
      <c r="B324" s="32"/>
      <c r="C324" s="32"/>
      <c r="D324" s="104"/>
      <c r="E324" s="191"/>
      <c r="F324" s="72"/>
      <c r="G324" s="79">
        <f t="shared" si="42"/>
        <v>0</v>
      </c>
      <c r="H324" s="36">
        <f>IFERROR(VLOOKUP($D324,PGP!$A:$B,2,FALSE),0)</f>
        <v>0</v>
      </c>
      <c r="I324" s="37">
        <f t="shared" si="43"/>
        <v>0</v>
      </c>
      <c r="J324" s="80">
        <f t="shared" si="44"/>
        <v>0</v>
      </c>
      <c r="K324" s="28">
        <f t="shared" si="45"/>
        <v>0</v>
      </c>
      <c r="L324" s="37">
        <f t="shared" si="46"/>
        <v>0</v>
      </c>
      <c r="M324" s="80">
        <f t="shared" si="47"/>
        <v>0</v>
      </c>
      <c r="N324" s="96" t="str">
        <f t="shared" si="39"/>
        <v/>
      </c>
      <c r="O324" s="85" t="str">
        <f t="shared" si="40"/>
        <v/>
      </c>
      <c r="P324" s="12">
        <f t="shared" si="41"/>
        <v>0</v>
      </c>
    </row>
    <row r="325" spans="2:16" s="1" customFormat="1" x14ac:dyDescent="0.2">
      <c r="B325" s="32"/>
      <c r="C325" s="32"/>
      <c r="D325" s="104"/>
      <c r="E325" s="191"/>
      <c r="F325" s="72"/>
      <c r="G325" s="79">
        <f t="shared" si="42"/>
        <v>0</v>
      </c>
      <c r="H325" s="36">
        <f>IFERROR(VLOOKUP($D325,PGP!$A:$B,2,FALSE),0)</f>
        <v>0</v>
      </c>
      <c r="I325" s="37">
        <f t="shared" si="43"/>
        <v>0</v>
      </c>
      <c r="J325" s="80">
        <f t="shared" si="44"/>
        <v>0</v>
      </c>
      <c r="K325" s="28">
        <f t="shared" si="45"/>
        <v>0</v>
      </c>
      <c r="L325" s="37">
        <f t="shared" si="46"/>
        <v>0</v>
      </c>
      <c r="M325" s="80">
        <f t="shared" si="47"/>
        <v>0</v>
      </c>
      <c r="N325" s="96" t="str">
        <f t="shared" si="39"/>
        <v/>
      </c>
      <c r="O325" s="85" t="str">
        <f t="shared" si="40"/>
        <v/>
      </c>
      <c r="P325" s="12">
        <f t="shared" si="41"/>
        <v>0</v>
      </c>
    </row>
    <row r="326" spans="2:16" s="1" customFormat="1" x14ac:dyDescent="0.2">
      <c r="B326" s="32"/>
      <c r="C326" s="32"/>
      <c r="D326" s="104"/>
      <c r="E326" s="191"/>
      <c r="F326" s="72"/>
      <c r="G326" s="79">
        <f t="shared" si="42"/>
        <v>0</v>
      </c>
      <c r="H326" s="36">
        <f>IFERROR(VLOOKUP($D326,PGP!$A:$B,2,FALSE),0)</f>
        <v>0</v>
      </c>
      <c r="I326" s="37">
        <f t="shared" si="43"/>
        <v>0</v>
      </c>
      <c r="J326" s="80">
        <f t="shared" si="44"/>
        <v>0</v>
      </c>
      <c r="K326" s="28">
        <f t="shared" si="45"/>
        <v>0</v>
      </c>
      <c r="L326" s="37">
        <f t="shared" si="46"/>
        <v>0</v>
      </c>
      <c r="M326" s="80">
        <f t="shared" si="47"/>
        <v>0</v>
      </c>
      <c r="N326" s="96" t="str">
        <f t="shared" si="39"/>
        <v/>
      </c>
      <c r="O326" s="85" t="str">
        <f t="shared" si="40"/>
        <v/>
      </c>
      <c r="P326" s="12">
        <f t="shared" si="41"/>
        <v>0</v>
      </c>
    </row>
    <row r="327" spans="2:16" s="1" customFormat="1" x14ac:dyDescent="0.2">
      <c r="B327" s="32"/>
      <c r="C327" s="32"/>
      <c r="D327" s="104"/>
      <c r="E327" s="191"/>
      <c r="F327" s="72"/>
      <c r="G327" s="79">
        <f t="shared" si="42"/>
        <v>0</v>
      </c>
      <c r="H327" s="36">
        <f>IFERROR(VLOOKUP($D327,PGP!$A:$B,2,FALSE),0)</f>
        <v>0</v>
      </c>
      <c r="I327" s="37">
        <f t="shared" si="43"/>
        <v>0</v>
      </c>
      <c r="J327" s="80">
        <f t="shared" si="44"/>
        <v>0</v>
      </c>
      <c r="K327" s="28">
        <f t="shared" si="45"/>
        <v>0</v>
      </c>
      <c r="L327" s="37">
        <f t="shared" si="46"/>
        <v>0</v>
      </c>
      <c r="M327" s="80">
        <f t="shared" si="47"/>
        <v>0</v>
      </c>
      <c r="N327" s="96" t="str">
        <f t="shared" si="39"/>
        <v/>
      </c>
      <c r="O327" s="85" t="str">
        <f t="shared" si="40"/>
        <v/>
      </c>
      <c r="P327" s="12">
        <f t="shared" si="41"/>
        <v>0</v>
      </c>
    </row>
    <row r="328" spans="2:16" s="1" customFormat="1" x14ac:dyDescent="0.2">
      <c r="B328" s="32"/>
      <c r="C328" s="32"/>
      <c r="D328" s="104"/>
      <c r="E328" s="191"/>
      <c r="F328" s="72"/>
      <c r="G328" s="79">
        <f t="shared" si="42"/>
        <v>0</v>
      </c>
      <c r="H328" s="36">
        <f>IFERROR(VLOOKUP($D328,PGP!$A:$B,2,FALSE),0)</f>
        <v>0</v>
      </c>
      <c r="I328" s="37">
        <f t="shared" si="43"/>
        <v>0</v>
      </c>
      <c r="J328" s="80">
        <f t="shared" si="44"/>
        <v>0</v>
      </c>
      <c r="K328" s="28">
        <f t="shared" si="45"/>
        <v>0</v>
      </c>
      <c r="L328" s="37">
        <f t="shared" si="46"/>
        <v>0</v>
      </c>
      <c r="M328" s="80">
        <f t="shared" si="47"/>
        <v>0</v>
      </c>
      <c r="N328" s="96" t="str">
        <f t="shared" si="39"/>
        <v/>
      </c>
      <c r="O328" s="85" t="str">
        <f t="shared" si="40"/>
        <v/>
      </c>
      <c r="P328" s="12">
        <f t="shared" si="41"/>
        <v>0</v>
      </c>
    </row>
    <row r="329" spans="2:16" s="1" customFormat="1" x14ac:dyDescent="0.2">
      <c r="B329" s="32"/>
      <c r="C329" s="32"/>
      <c r="D329" s="104"/>
      <c r="E329" s="191"/>
      <c r="F329" s="72"/>
      <c r="G329" s="79">
        <f t="shared" si="42"/>
        <v>0</v>
      </c>
      <c r="H329" s="36">
        <f>IFERROR(VLOOKUP($D329,PGP!$A:$B,2,FALSE),0)</f>
        <v>0</v>
      </c>
      <c r="I329" s="37">
        <f t="shared" si="43"/>
        <v>0</v>
      </c>
      <c r="J329" s="80">
        <f t="shared" si="44"/>
        <v>0</v>
      </c>
      <c r="K329" s="28">
        <f t="shared" si="45"/>
        <v>0</v>
      </c>
      <c r="L329" s="37">
        <f t="shared" si="46"/>
        <v>0</v>
      </c>
      <c r="M329" s="80">
        <f t="shared" si="47"/>
        <v>0</v>
      </c>
      <c r="N329" s="96" t="str">
        <f t="shared" si="39"/>
        <v/>
      </c>
      <c r="O329" s="85" t="str">
        <f t="shared" si="40"/>
        <v/>
      </c>
      <c r="P329" s="12">
        <f t="shared" si="41"/>
        <v>0</v>
      </c>
    </row>
    <row r="330" spans="2:16" s="1" customFormat="1" x14ac:dyDescent="0.2">
      <c r="B330" s="32"/>
      <c r="C330" s="32"/>
      <c r="D330" s="104"/>
      <c r="E330" s="191"/>
      <c r="F330" s="72"/>
      <c r="G330" s="79">
        <f t="shared" si="42"/>
        <v>0</v>
      </c>
      <c r="H330" s="36">
        <f>IFERROR(VLOOKUP($D330,PGP!$A:$B,2,FALSE),0)</f>
        <v>0</v>
      </c>
      <c r="I330" s="37">
        <f t="shared" si="43"/>
        <v>0</v>
      </c>
      <c r="J330" s="80">
        <f t="shared" si="44"/>
        <v>0</v>
      </c>
      <c r="K330" s="28">
        <f t="shared" si="45"/>
        <v>0</v>
      </c>
      <c r="L330" s="37">
        <f t="shared" si="46"/>
        <v>0</v>
      </c>
      <c r="M330" s="80">
        <f t="shared" si="47"/>
        <v>0</v>
      </c>
      <c r="N330" s="96" t="str">
        <f t="shared" si="39"/>
        <v/>
      </c>
      <c r="O330" s="85" t="str">
        <f t="shared" si="40"/>
        <v/>
      </c>
      <c r="P330" s="12">
        <f t="shared" si="41"/>
        <v>0</v>
      </c>
    </row>
    <row r="331" spans="2:16" s="1" customFormat="1" x14ac:dyDescent="0.2">
      <c r="B331" s="32"/>
      <c r="C331" s="32"/>
      <c r="D331" s="104"/>
      <c r="E331" s="191"/>
      <c r="F331" s="72"/>
      <c r="G331" s="79">
        <f t="shared" si="42"/>
        <v>0</v>
      </c>
      <c r="H331" s="36">
        <f>IFERROR(VLOOKUP($D331,PGP!$A:$B,2,FALSE),0)</f>
        <v>0</v>
      </c>
      <c r="I331" s="37">
        <f t="shared" si="43"/>
        <v>0</v>
      </c>
      <c r="J331" s="80">
        <f t="shared" si="44"/>
        <v>0</v>
      </c>
      <c r="K331" s="28">
        <f t="shared" si="45"/>
        <v>0</v>
      </c>
      <c r="L331" s="37">
        <f t="shared" si="46"/>
        <v>0</v>
      </c>
      <c r="M331" s="80">
        <f t="shared" si="47"/>
        <v>0</v>
      </c>
      <c r="N331" s="96" t="str">
        <f t="shared" si="39"/>
        <v/>
      </c>
      <c r="O331" s="85" t="str">
        <f t="shared" si="40"/>
        <v/>
      </c>
      <c r="P331" s="12">
        <f t="shared" si="41"/>
        <v>0</v>
      </c>
    </row>
    <row r="332" spans="2:16" s="1" customFormat="1" x14ac:dyDescent="0.2">
      <c r="B332" s="32"/>
      <c r="C332" s="32"/>
      <c r="D332" s="104"/>
      <c r="E332" s="191"/>
      <c r="F332" s="72"/>
      <c r="G332" s="79">
        <f t="shared" si="42"/>
        <v>0</v>
      </c>
      <c r="H332" s="36">
        <f>IFERROR(VLOOKUP($D332,PGP!$A:$B,2,FALSE),0)</f>
        <v>0</v>
      </c>
      <c r="I332" s="37">
        <f t="shared" si="43"/>
        <v>0</v>
      </c>
      <c r="J332" s="80">
        <f t="shared" si="44"/>
        <v>0</v>
      </c>
      <c r="K332" s="28">
        <f t="shared" si="45"/>
        <v>0</v>
      </c>
      <c r="L332" s="37">
        <f t="shared" si="46"/>
        <v>0</v>
      </c>
      <c r="M332" s="80">
        <f t="shared" si="47"/>
        <v>0</v>
      </c>
      <c r="N332" s="96" t="str">
        <f t="shared" si="39"/>
        <v/>
      </c>
      <c r="O332" s="85" t="str">
        <f t="shared" si="40"/>
        <v/>
      </c>
      <c r="P332" s="12">
        <f t="shared" si="41"/>
        <v>0</v>
      </c>
    </row>
    <row r="333" spans="2:16" s="1" customFormat="1" x14ac:dyDescent="0.2">
      <c r="B333" s="32"/>
      <c r="C333" s="32"/>
      <c r="D333" s="104"/>
      <c r="E333" s="191"/>
      <c r="F333" s="72"/>
      <c r="G333" s="79">
        <f t="shared" si="42"/>
        <v>0</v>
      </c>
      <c r="H333" s="36">
        <f>IFERROR(VLOOKUP($D333,PGP!$A:$B,2,FALSE),0)</f>
        <v>0</v>
      </c>
      <c r="I333" s="37">
        <f t="shared" si="43"/>
        <v>0</v>
      </c>
      <c r="J333" s="80">
        <f t="shared" si="44"/>
        <v>0</v>
      </c>
      <c r="K333" s="28">
        <f t="shared" si="45"/>
        <v>0</v>
      </c>
      <c r="L333" s="37">
        <f t="shared" si="46"/>
        <v>0</v>
      </c>
      <c r="M333" s="80">
        <f t="shared" si="47"/>
        <v>0</v>
      </c>
      <c r="N333" s="96" t="str">
        <f t="shared" si="39"/>
        <v/>
      </c>
      <c r="O333" s="85" t="str">
        <f t="shared" si="40"/>
        <v/>
      </c>
      <c r="P333" s="12">
        <f t="shared" si="41"/>
        <v>0</v>
      </c>
    </row>
    <row r="334" spans="2:16" s="1" customFormat="1" x14ac:dyDescent="0.2">
      <c r="B334" s="32"/>
      <c r="C334" s="32"/>
      <c r="D334" s="104"/>
      <c r="E334" s="191"/>
      <c r="F334" s="72"/>
      <c r="G334" s="79">
        <f t="shared" si="42"/>
        <v>0</v>
      </c>
      <c r="H334" s="36">
        <f>IFERROR(VLOOKUP($D334,PGP!$A:$B,2,FALSE),0)</f>
        <v>0</v>
      </c>
      <c r="I334" s="37">
        <f t="shared" si="43"/>
        <v>0</v>
      </c>
      <c r="J334" s="80">
        <f t="shared" si="44"/>
        <v>0</v>
      </c>
      <c r="K334" s="28">
        <f t="shared" si="45"/>
        <v>0</v>
      </c>
      <c r="L334" s="37">
        <f t="shared" si="46"/>
        <v>0</v>
      </c>
      <c r="M334" s="80">
        <f t="shared" si="47"/>
        <v>0</v>
      </c>
      <c r="N334" s="96" t="str">
        <f t="shared" si="39"/>
        <v/>
      </c>
      <c r="O334" s="85" t="str">
        <f t="shared" si="40"/>
        <v/>
      </c>
      <c r="P334" s="12">
        <f t="shared" si="41"/>
        <v>0</v>
      </c>
    </row>
    <row r="335" spans="2:16" s="1" customFormat="1" x14ac:dyDescent="0.2">
      <c r="B335" s="32"/>
      <c r="C335" s="32"/>
      <c r="D335" s="104"/>
      <c r="E335" s="191"/>
      <c r="F335" s="72"/>
      <c r="G335" s="79">
        <f t="shared" si="42"/>
        <v>0</v>
      </c>
      <c r="H335" s="36">
        <f>IFERROR(VLOOKUP($D335,PGP!$A:$B,2,FALSE),0)</f>
        <v>0</v>
      </c>
      <c r="I335" s="37">
        <f t="shared" si="43"/>
        <v>0</v>
      </c>
      <c r="J335" s="80">
        <f t="shared" si="44"/>
        <v>0</v>
      </c>
      <c r="K335" s="28">
        <f t="shared" si="45"/>
        <v>0</v>
      </c>
      <c r="L335" s="37">
        <f t="shared" si="46"/>
        <v>0</v>
      </c>
      <c r="M335" s="80">
        <f t="shared" si="47"/>
        <v>0</v>
      </c>
      <c r="N335" s="96" t="str">
        <f t="shared" si="39"/>
        <v/>
      </c>
      <c r="O335" s="85" t="str">
        <f t="shared" si="40"/>
        <v/>
      </c>
      <c r="P335" s="12">
        <f t="shared" si="41"/>
        <v>0</v>
      </c>
    </row>
    <row r="336" spans="2:16" s="1" customFormat="1" x14ac:dyDescent="0.2">
      <c r="B336" s="32"/>
      <c r="C336" s="32"/>
      <c r="D336" s="104"/>
      <c r="E336" s="191"/>
      <c r="F336" s="72"/>
      <c r="G336" s="79">
        <f t="shared" si="42"/>
        <v>0</v>
      </c>
      <c r="H336" s="36">
        <f>IFERROR(VLOOKUP($D336,PGP!$A:$B,2,FALSE),0)</f>
        <v>0</v>
      </c>
      <c r="I336" s="37">
        <f t="shared" si="43"/>
        <v>0</v>
      </c>
      <c r="J336" s="80">
        <f t="shared" si="44"/>
        <v>0</v>
      </c>
      <c r="K336" s="28">
        <f t="shared" si="45"/>
        <v>0</v>
      </c>
      <c r="L336" s="37">
        <f t="shared" si="46"/>
        <v>0</v>
      </c>
      <c r="M336" s="80">
        <f t="shared" si="47"/>
        <v>0</v>
      </c>
      <c r="N336" s="96" t="str">
        <f t="shared" si="39"/>
        <v/>
      </c>
      <c r="O336" s="85" t="str">
        <f t="shared" si="40"/>
        <v/>
      </c>
      <c r="P336" s="12">
        <f t="shared" si="41"/>
        <v>0</v>
      </c>
    </row>
    <row r="337" spans="2:16" s="1" customFormat="1" x14ac:dyDescent="0.2">
      <c r="B337" s="32"/>
      <c r="C337" s="32"/>
      <c r="D337" s="104"/>
      <c r="E337" s="191"/>
      <c r="F337" s="72"/>
      <c r="G337" s="79">
        <f t="shared" si="42"/>
        <v>0</v>
      </c>
      <c r="H337" s="36">
        <f>IFERROR(VLOOKUP($D337,PGP!$A:$B,2,FALSE),0)</f>
        <v>0</v>
      </c>
      <c r="I337" s="37">
        <f t="shared" si="43"/>
        <v>0</v>
      </c>
      <c r="J337" s="80">
        <f t="shared" si="44"/>
        <v>0</v>
      </c>
      <c r="K337" s="28">
        <f t="shared" si="45"/>
        <v>0</v>
      </c>
      <c r="L337" s="37">
        <f t="shared" si="46"/>
        <v>0</v>
      </c>
      <c r="M337" s="80">
        <f t="shared" si="47"/>
        <v>0</v>
      </c>
      <c r="N337" s="96" t="str">
        <f t="shared" si="39"/>
        <v/>
      </c>
      <c r="O337" s="85" t="str">
        <f t="shared" si="40"/>
        <v/>
      </c>
      <c r="P337" s="12">
        <f t="shared" si="41"/>
        <v>0</v>
      </c>
    </row>
    <row r="338" spans="2:16" s="1" customFormat="1" x14ac:dyDescent="0.2">
      <c r="B338" s="32"/>
      <c r="C338" s="32"/>
      <c r="D338" s="104"/>
      <c r="E338" s="191"/>
      <c r="F338" s="72"/>
      <c r="G338" s="79">
        <f t="shared" si="42"/>
        <v>0</v>
      </c>
      <c r="H338" s="36">
        <f>IFERROR(VLOOKUP($D338,PGP!$A:$B,2,FALSE),0)</f>
        <v>0</v>
      </c>
      <c r="I338" s="37">
        <f t="shared" si="43"/>
        <v>0</v>
      </c>
      <c r="J338" s="80">
        <f t="shared" si="44"/>
        <v>0</v>
      </c>
      <c r="K338" s="28">
        <f t="shared" si="45"/>
        <v>0</v>
      </c>
      <c r="L338" s="37">
        <f t="shared" si="46"/>
        <v>0</v>
      </c>
      <c r="M338" s="80">
        <f t="shared" si="47"/>
        <v>0</v>
      </c>
      <c r="N338" s="96" t="str">
        <f t="shared" si="39"/>
        <v/>
      </c>
      <c r="O338" s="85" t="str">
        <f t="shared" si="40"/>
        <v/>
      </c>
      <c r="P338" s="12">
        <f t="shared" si="41"/>
        <v>0</v>
      </c>
    </row>
    <row r="339" spans="2:16" s="1" customFormat="1" x14ac:dyDescent="0.2">
      <c r="B339" s="32"/>
      <c r="C339" s="32"/>
      <c r="D339" s="104"/>
      <c r="E339" s="191"/>
      <c r="F339" s="72"/>
      <c r="G339" s="79">
        <f t="shared" si="42"/>
        <v>0</v>
      </c>
      <c r="H339" s="36">
        <f>IFERROR(VLOOKUP($D339,PGP!$A:$B,2,FALSE),0)</f>
        <v>0</v>
      </c>
      <c r="I339" s="37">
        <f t="shared" si="43"/>
        <v>0</v>
      </c>
      <c r="J339" s="80">
        <f t="shared" si="44"/>
        <v>0</v>
      </c>
      <c r="K339" s="28">
        <f t="shared" si="45"/>
        <v>0</v>
      </c>
      <c r="L339" s="37">
        <f t="shared" si="46"/>
        <v>0</v>
      </c>
      <c r="M339" s="80">
        <f t="shared" si="47"/>
        <v>0</v>
      </c>
      <c r="N339" s="96" t="str">
        <f t="shared" si="39"/>
        <v/>
      </c>
      <c r="O339" s="85" t="str">
        <f t="shared" si="40"/>
        <v/>
      </c>
      <c r="P339" s="12">
        <f t="shared" si="41"/>
        <v>0</v>
      </c>
    </row>
    <row r="340" spans="2:16" s="1" customFormat="1" x14ac:dyDescent="0.2">
      <c r="B340" s="32"/>
      <c r="C340" s="32"/>
      <c r="D340" s="104"/>
      <c r="E340" s="191"/>
      <c r="F340" s="72"/>
      <c r="G340" s="79">
        <f t="shared" si="42"/>
        <v>0</v>
      </c>
      <c r="H340" s="36">
        <f>IFERROR(VLOOKUP($D340,PGP!$A:$B,2,FALSE),0)</f>
        <v>0</v>
      </c>
      <c r="I340" s="37">
        <f t="shared" si="43"/>
        <v>0</v>
      </c>
      <c r="J340" s="80">
        <f t="shared" si="44"/>
        <v>0</v>
      </c>
      <c r="K340" s="28">
        <f t="shared" si="45"/>
        <v>0</v>
      </c>
      <c r="L340" s="37">
        <f t="shared" si="46"/>
        <v>0</v>
      </c>
      <c r="M340" s="80">
        <f t="shared" si="47"/>
        <v>0</v>
      </c>
      <c r="N340" s="96" t="str">
        <f t="shared" si="39"/>
        <v/>
      </c>
      <c r="O340" s="85" t="str">
        <f t="shared" si="40"/>
        <v/>
      </c>
      <c r="P340" s="12">
        <f t="shared" si="41"/>
        <v>0</v>
      </c>
    </row>
    <row r="341" spans="2:16" s="1" customFormat="1" x14ac:dyDescent="0.2">
      <c r="B341" s="32"/>
      <c r="C341" s="32"/>
      <c r="D341" s="104"/>
      <c r="E341" s="191"/>
      <c r="F341" s="72"/>
      <c r="G341" s="79">
        <f t="shared" si="42"/>
        <v>0</v>
      </c>
      <c r="H341" s="36">
        <f>IFERROR(VLOOKUP($D341,PGP!$A:$B,2,FALSE),0)</f>
        <v>0</v>
      </c>
      <c r="I341" s="37">
        <f t="shared" si="43"/>
        <v>0</v>
      </c>
      <c r="J341" s="80">
        <f t="shared" si="44"/>
        <v>0</v>
      </c>
      <c r="K341" s="28">
        <f t="shared" si="45"/>
        <v>0</v>
      </c>
      <c r="L341" s="37">
        <f t="shared" si="46"/>
        <v>0</v>
      </c>
      <c r="M341" s="80">
        <f t="shared" si="47"/>
        <v>0</v>
      </c>
      <c r="N341" s="96" t="str">
        <f t="shared" si="39"/>
        <v/>
      </c>
      <c r="O341" s="85" t="str">
        <f t="shared" si="40"/>
        <v/>
      </c>
      <c r="P341" s="12">
        <f t="shared" si="41"/>
        <v>0</v>
      </c>
    </row>
    <row r="342" spans="2:16" s="1" customFormat="1" x14ac:dyDescent="0.2">
      <c r="B342" s="32"/>
      <c r="C342" s="32"/>
      <c r="D342" s="104"/>
      <c r="E342" s="191"/>
      <c r="F342" s="72"/>
      <c r="G342" s="79">
        <f t="shared" si="42"/>
        <v>0</v>
      </c>
      <c r="H342" s="36">
        <f>IFERROR(VLOOKUP($D342,PGP!$A:$B,2,FALSE),0)</f>
        <v>0</v>
      </c>
      <c r="I342" s="37">
        <f t="shared" si="43"/>
        <v>0</v>
      </c>
      <c r="J342" s="80">
        <f t="shared" si="44"/>
        <v>0</v>
      </c>
      <c r="K342" s="28">
        <f t="shared" si="45"/>
        <v>0</v>
      </c>
      <c r="L342" s="37">
        <f t="shared" si="46"/>
        <v>0</v>
      </c>
      <c r="M342" s="80">
        <f t="shared" si="47"/>
        <v>0</v>
      </c>
      <c r="N342" s="96" t="str">
        <f t="shared" si="39"/>
        <v/>
      </c>
      <c r="O342" s="85" t="str">
        <f t="shared" si="40"/>
        <v/>
      </c>
      <c r="P342" s="12">
        <f t="shared" si="41"/>
        <v>0</v>
      </c>
    </row>
    <row r="343" spans="2:16" s="1" customFormat="1" x14ac:dyDescent="0.2">
      <c r="B343" s="32"/>
      <c r="C343" s="32"/>
      <c r="D343" s="104"/>
      <c r="E343" s="191"/>
      <c r="F343" s="72"/>
      <c r="G343" s="79">
        <f t="shared" si="42"/>
        <v>0</v>
      </c>
      <c r="H343" s="36">
        <f>IFERROR(VLOOKUP($D343,PGP!$A:$B,2,FALSE),0)</f>
        <v>0</v>
      </c>
      <c r="I343" s="37">
        <f t="shared" si="43"/>
        <v>0</v>
      </c>
      <c r="J343" s="80">
        <f t="shared" si="44"/>
        <v>0</v>
      </c>
      <c r="K343" s="28">
        <f t="shared" si="45"/>
        <v>0</v>
      </c>
      <c r="L343" s="37">
        <f t="shared" si="46"/>
        <v>0</v>
      </c>
      <c r="M343" s="80">
        <f t="shared" si="47"/>
        <v>0</v>
      </c>
      <c r="N343" s="96" t="str">
        <f t="shared" si="39"/>
        <v/>
      </c>
      <c r="O343" s="85" t="str">
        <f t="shared" si="40"/>
        <v/>
      </c>
      <c r="P343" s="12">
        <f t="shared" si="41"/>
        <v>0</v>
      </c>
    </row>
    <row r="344" spans="2:16" s="1" customFormat="1" x14ac:dyDescent="0.2">
      <c r="B344" s="32"/>
      <c r="C344" s="32"/>
      <c r="D344" s="104"/>
      <c r="E344" s="191"/>
      <c r="F344" s="72"/>
      <c r="G344" s="79">
        <f t="shared" si="42"/>
        <v>0</v>
      </c>
      <c r="H344" s="36">
        <f>IFERROR(VLOOKUP($D344,PGP!$A:$B,2,FALSE),0)</f>
        <v>0</v>
      </c>
      <c r="I344" s="37">
        <f t="shared" si="43"/>
        <v>0</v>
      </c>
      <c r="J344" s="80">
        <f t="shared" si="44"/>
        <v>0</v>
      </c>
      <c r="K344" s="28">
        <f t="shared" si="45"/>
        <v>0</v>
      </c>
      <c r="L344" s="37">
        <f t="shared" si="46"/>
        <v>0</v>
      </c>
      <c r="M344" s="80">
        <f t="shared" si="47"/>
        <v>0</v>
      </c>
      <c r="N344" s="96" t="str">
        <f t="shared" si="39"/>
        <v/>
      </c>
      <c r="O344" s="85" t="str">
        <f t="shared" si="40"/>
        <v/>
      </c>
      <c r="P344" s="12">
        <f t="shared" si="41"/>
        <v>0</v>
      </c>
    </row>
    <row r="345" spans="2:16" s="1" customFormat="1" x14ac:dyDescent="0.2">
      <c r="B345" s="32"/>
      <c r="C345" s="32"/>
      <c r="D345" s="104"/>
      <c r="E345" s="191"/>
      <c r="F345" s="72"/>
      <c r="G345" s="79">
        <f t="shared" si="42"/>
        <v>0</v>
      </c>
      <c r="H345" s="36">
        <f>IFERROR(VLOOKUP($D345,PGP!$A:$B,2,FALSE),0)</f>
        <v>0</v>
      </c>
      <c r="I345" s="37">
        <f t="shared" si="43"/>
        <v>0</v>
      </c>
      <c r="J345" s="80">
        <f t="shared" si="44"/>
        <v>0</v>
      </c>
      <c r="K345" s="28">
        <f t="shared" si="45"/>
        <v>0</v>
      </c>
      <c r="L345" s="37">
        <f t="shared" si="46"/>
        <v>0</v>
      </c>
      <c r="M345" s="80">
        <f t="shared" si="47"/>
        <v>0</v>
      </c>
      <c r="N345" s="96" t="str">
        <f t="shared" si="39"/>
        <v/>
      </c>
      <c r="O345" s="85" t="str">
        <f t="shared" si="40"/>
        <v/>
      </c>
      <c r="P345" s="12">
        <f t="shared" si="41"/>
        <v>0</v>
      </c>
    </row>
    <row r="346" spans="2:16" s="1" customFormat="1" x14ac:dyDescent="0.2">
      <c r="B346" s="32"/>
      <c r="C346" s="32"/>
      <c r="D346" s="104"/>
      <c r="E346" s="191"/>
      <c r="F346" s="72"/>
      <c r="G346" s="79">
        <f t="shared" si="42"/>
        <v>0</v>
      </c>
      <c r="H346" s="36">
        <f>IFERROR(VLOOKUP($D346,PGP!$A:$B,2,FALSE),0)</f>
        <v>0</v>
      </c>
      <c r="I346" s="37">
        <f t="shared" si="43"/>
        <v>0</v>
      </c>
      <c r="J346" s="80">
        <f t="shared" si="44"/>
        <v>0</v>
      </c>
      <c r="K346" s="28">
        <f t="shared" si="45"/>
        <v>0</v>
      </c>
      <c r="L346" s="37">
        <f t="shared" si="46"/>
        <v>0</v>
      </c>
      <c r="M346" s="80">
        <f t="shared" si="47"/>
        <v>0</v>
      </c>
      <c r="N346" s="96" t="str">
        <f t="shared" si="39"/>
        <v/>
      </c>
      <c r="O346" s="85" t="str">
        <f t="shared" si="40"/>
        <v/>
      </c>
      <c r="P346" s="12">
        <f t="shared" si="41"/>
        <v>0</v>
      </c>
    </row>
    <row r="347" spans="2:16" s="1" customFormat="1" x14ac:dyDescent="0.2">
      <c r="B347" s="32"/>
      <c r="C347" s="32"/>
      <c r="D347" s="104"/>
      <c r="E347" s="191"/>
      <c r="F347" s="72"/>
      <c r="G347" s="79">
        <f t="shared" si="42"/>
        <v>0</v>
      </c>
      <c r="H347" s="36">
        <f>IFERROR(VLOOKUP($D347,PGP!$A:$B,2,FALSE),0)</f>
        <v>0</v>
      </c>
      <c r="I347" s="37">
        <f t="shared" si="43"/>
        <v>0</v>
      </c>
      <c r="J347" s="80">
        <f t="shared" si="44"/>
        <v>0</v>
      </c>
      <c r="K347" s="28">
        <f t="shared" si="45"/>
        <v>0</v>
      </c>
      <c r="L347" s="37">
        <f t="shared" si="46"/>
        <v>0</v>
      </c>
      <c r="M347" s="80">
        <f t="shared" si="47"/>
        <v>0</v>
      </c>
      <c r="N347" s="96" t="str">
        <f t="shared" si="39"/>
        <v/>
      </c>
      <c r="O347" s="85" t="str">
        <f t="shared" si="40"/>
        <v/>
      </c>
      <c r="P347" s="12">
        <f t="shared" si="41"/>
        <v>0</v>
      </c>
    </row>
    <row r="348" spans="2:16" s="1" customFormat="1" x14ac:dyDescent="0.2">
      <c r="B348" s="32"/>
      <c r="C348" s="32"/>
      <c r="D348" s="104"/>
      <c r="E348" s="191"/>
      <c r="F348" s="72"/>
      <c r="G348" s="79">
        <f t="shared" si="42"/>
        <v>0</v>
      </c>
      <c r="H348" s="36">
        <f>IFERROR(VLOOKUP($D348,PGP!$A:$B,2,FALSE),0)</f>
        <v>0</v>
      </c>
      <c r="I348" s="37">
        <f t="shared" si="43"/>
        <v>0</v>
      </c>
      <c r="J348" s="80">
        <f t="shared" si="44"/>
        <v>0</v>
      </c>
      <c r="K348" s="28">
        <f t="shared" si="45"/>
        <v>0</v>
      </c>
      <c r="L348" s="37">
        <f t="shared" si="46"/>
        <v>0</v>
      </c>
      <c r="M348" s="80">
        <f t="shared" si="47"/>
        <v>0</v>
      </c>
      <c r="N348" s="96" t="str">
        <f t="shared" si="39"/>
        <v/>
      </c>
      <c r="O348" s="85" t="str">
        <f t="shared" si="40"/>
        <v/>
      </c>
      <c r="P348" s="12">
        <f t="shared" si="41"/>
        <v>0</v>
      </c>
    </row>
    <row r="349" spans="2:16" s="1" customFormat="1" x14ac:dyDescent="0.2">
      <c r="B349" s="32"/>
      <c r="C349" s="32"/>
      <c r="D349" s="104"/>
      <c r="E349" s="191"/>
      <c r="F349" s="72"/>
      <c r="G349" s="79">
        <f t="shared" si="42"/>
        <v>0</v>
      </c>
      <c r="H349" s="36">
        <f>IFERROR(VLOOKUP($D349,PGP!$A:$B,2,FALSE),0)</f>
        <v>0</v>
      </c>
      <c r="I349" s="37">
        <f t="shared" si="43"/>
        <v>0</v>
      </c>
      <c r="J349" s="80">
        <f t="shared" si="44"/>
        <v>0</v>
      </c>
      <c r="K349" s="28">
        <f t="shared" si="45"/>
        <v>0</v>
      </c>
      <c r="L349" s="37">
        <f t="shared" si="46"/>
        <v>0</v>
      </c>
      <c r="M349" s="80">
        <f t="shared" si="47"/>
        <v>0</v>
      </c>
      <c r="N349" s="96" t="str">
        <f t="shared" si="39"/>
        <v/>
      </c>
      <c r="O349" s="85" t="str">
        <f t="shared" si="40"/>
        <v/>
      </c>
      <c r="P349" s="12">
        <f t="shared" si="41"/>
        <v>0</v>
      </c>
    </row>
    <row r="350" spans="2:16" s="1" customFormat="1" x14ac:dyDescent="0.2">
      <c r="B350" s="32"/>
      <c r="C350" s="32"/>
      <c r="D350" s="104"/>
      <c r="E350" s="191"/>
      <c r="F350" s="72"/>
      <c r="G350" s="79">
        <f t="shared" si="42"/>
        <v>0</v>
      </c>
      <c r="H350" s="36">
        <f>IFERROR(VLOOKUP($D350,PGP!$A:$B,2,FALSE),0)</f>
        <v>0</v>
      </c>
      <c r="I350" s="37">
        <f t="shared" si="43"/>
        <v>0</v>
      </c>
      <c r="J350" s="80">
        <f t="shared" si="44"/>
        <v>0</v>
      </c>
      <c r="K350" s="28">
        <f t="shared" si="45"/>
        <v>0</v>
      </c>
      <c r="L350" s="37">
        <f t="shared" si="46"/>
        <v>0</v>
      </c>
      <c r="M350" s="80">
        <f t="shared" si="47"/>
        <v>0</v>
      </c>
      <c r="N350" s="96" t="str">
        <f t="shared" si="39"/>
        <v/>
      </c>
      <c r="O350" s="85" t="str">
        <f t="shared" si="40"/>
        <v/>
      </c>
      <c r="P350" s="12">
        <f t="shared" si="41"/>
        <v>0</v>
      </c>
    </row>
    <row r="351" spans="2:16" s="1" customFormat="1" x14ac:dyDescent="0.2">
      <c r="B351" s="32"/>
      <c r="C351" s="32"/>
      <c r="D351" s="104"/>
      <c r="E351" s="191"/>
      <c r="F351" s="72"/>
      <c r="G351" s="79">
        <f t="shared" si="42"/>
        <v>0</v>
      </c>
      <c r="H351" s="36">
        <f>IFERROR(VLOOKUP($D351,PGP!$A:$B,2,FALSE),0)</f>
        <v>0</v>
      </c>
      <c r="I351" s="37">
        <f t="shared" si="43"/>
        <v>0</v>
      </c>
      <c r="J351" s="80">
        <f t="shared" si="44"/>
        <v>0</v>
      </c>
      <c r="K351" s="28">
        <f t="shared" si="45"/>
        <v>0</v>
      </c>
      <c r="L351" s="37">
        <f t="shared" si="46"/>
        <v>0</v>
      </c>
      <c r="M351" s="80">
        <f t="shared" si="47"/>
        <v>0</v>
      </c>
      <c r="N351" s="96" t="str">
        <f t="shared" ref="N351:N414" si="48">IF(ISBLANK(F351),"",IF(E351&lt;=0,"",IF(O351=J351,"Calcul de base/ Standard","Marge protégée/ Protected margin")))</f>
        <v/>
      </c>
      <c r="O351" s="85" t="str">
        <f t="shared" ref="O351:O414" si="49">IF(ISBLANK(F351),"",IF(E351&gt;0,MAX(J351,M351),"Remplir colonne D/ Complete column D"))</f>
        <v/>
      </c>
      <c r="P351" s="12">
        <f t="shared" ref="P351:P414" si="50">IFERROR((O351/E351),0)</f>
        <v>0</v>
      </c>
    </row>
    <row r="352" spans="2:16" s="1" customFormat="1" x14ac:dyDescent="0.2">
      <c r="B352" s="32"/>
      <c r="C352" s="32"/>
      <c r="D352" s="104"/>
      <c r="E352" s="191"/>
      <c r="F352" s="72"/>
      <c r="G352" s="79">
        <f t="shared" ref="G352:G415" si="51">(IF(AND(D352="Fleurs séchées/Dried cannabis",(E352&lt;28)),1.05,0)+IF(AND(D352="Fleurs séchées/Dried cannabis",(E352=28)),0.9,0))*$E352</f>
        <v>0</v>
      </c>
      <c r="H352" s="36">
        <f>IFERROR(VLOOKUP($D352,PGP!$A:$B,2,FALSE),0)</f>
        <v>0</v>
      </c>
      <c r="I352" s="37">
        <f t="shared" ref="I352:I415" si="52">IFERROR((F352*(1+H352))+G352,0)</f>
        <v>0</v>
      </c>
      <c r="J352" s="80">
        <f t="shared" ref="J352:J415" si="53">IFERROR(ROUNDUP(I352*1.14975,1),0)</f>
        <v>0</v>
      </c>
      <c r="K352" s="28">
        <f t="shared" ref="K352:K415" si="54">(IF(AND(D352="Fleurs séchées/Dried cannabis",(E352&lt;28)),1.85,0)+IF(AND(D352="Fleurs séchées/Dried cannabis",(E352=28)),1.25,0)+IF(D352="Préroulés/Pre-rolled",2.2,0)+IF(D352="Moulu/Ground",1.5,0)+IF(AND(D352="Haschich/Hash",(E352&gt;=3)),3.5,0)+IF(AND(D352="Haschich/Hash",AND(E352&gt;=2,E352&lt;3)),4.3,0)+IF(AND(D352="Haschich/Hash",AND(E352&gt;=0,E352&lt;2)),5.9,0))*E352</f>
        <v>0</v>
      </c>
      <c r="L352" s="37">
        <f t="shared" ref="L352:L415" si="55">K352+F352</f>
        <v>0</v>
      </c>
      <c r="M352" s="80">
        <f t="shared" ref="M352:M415" si="56">IFERROR(ROUNDUP(L352*1.14975,1),0)</f>
        <v>0</v>
      </c>
      <c r="N352" s="96" t="str">
        <f t="shared" si="48"/>
        <v/>
      </c>
      <c r="O352" s="85" t="str">
        <f t="shared" si="49"/>
        <v/>
      </c>
      <c r="P352" s="12">
        <f t="shared" si="50"/>
        <v>0</v>
      </c>
    </row>
    <row r="353" spans="2:16" s="1" customFormat="1" x14ac:dyDescent="0.2">
      <c r="B353" s="32"/>
      <c r="C353" s="32"/>
      <c r="D353" s="104"/>
      <c r="E353" s="191"/>
      <c r="F353" s="72"/>
      <c r="G353" s="79">
        <f t="shared" si="51"/>
        <v>0</v>
      </c>
      <c r="H353" s="36">
        <f>IFERROR(VLOOKUP($D353,PGP!$A:$B,2,FALSE),0)</f>
        <v>0</v>
      </c>
      <c r="I353" s="37">
        <f t="shared" si="52"/>
        <v>0</v>
      </c>
      <c r="J353" s="80">
        <f t="shared" si="53"/>
        <v>0</v>
      </c>
      <c r="K353" s="28">
        <f t="shared" si="54"/>
        <v>0</v>
      </c>
      <c r="L353" s="37">
        <f t="shared" si="55"/>
        <v>0</v>
      </c>
      <c r="M353" s="80">
        <f t="shared" si="56"/>
        <v>0</v>
      </c>
      <c r="N353" s="96" t="str">
        <f t="shared" si="48"/>
        <v/>
      </c>
      <c r="O353" s="85" t="str">
        <f t="shared" si="49"/>
        <v/>
      </c>
      <c r="P353" s="12">
        <f t="shared" si="50"/>
        <v>0</v>
      </c>
    </row>
    <row r="354" spans="2:16" s="1" customFormat="1" x14ac:dyDescent="0.2">
      <c r="B354" s="32"/>
      <c r="C354" s="32"/>
      <c r="D354" s="104"/>
      <c r="E354" s="191"/>
      <c r="F354" s="72"/>
      <c r="G354" s="79">
        <f t="shared" si="51"/>
        <v>0</v>
      </c>
      <c r="H354" s="36">
        <f>IFERROR(VLOOKUP($D354,PGP!$A:$B,2,FALSE),0)</f>
        <v>0</v>
      </c>
      <c r="I354" s="37">
        <f t="shared" si="52"/>
        <v>0</v>
      </c>
      <c r="J354" s="80">
        <f t="shared" si="53"/>
        <v>0</v>
      </c>
      <c r="K354" s="28">
        <f t="shared" si="54"/>
        <v>0</v>
      </c>
      <c r="L354" s="37">
        <f t="shared" si="55"/>
        <v>0</v>
      </c>
      <c r="M354" s="80">
        <f t="shared" si="56"/>
        <v>0</v>
      </c>
      <c r="N354" s="96" t="str">
        <f t="shared" si="48"/>
        <v/>
      </c>
      <c r="O354" s="85" t="str">
        <f t="shared" si="49"/>
        <v/>
      </c>
      <c r="P354" s="12">
        <f t="shared" si="50"/>
        <v>0</v>
      </c>
    </row>
    <row r="355" spans="2:16" s="1" customFormat="1" x14ac:dyDescent="0.2">
      <c r="B355" s="32"/>
      <c r="C355" s="32"/>
      <c r="D355" s="104"/>
      <c r="E355" s="191"/>
      <c r="F355" s="72"/>
      <c r="G355" s="79">
        <f t="shared" si="51"/>
        <v>0</v>
      </c>
      <c r="H355" s="36">
        <f>IFERROR(VLOOKUP($D355,PGP!$A:$B,2,FALSE),0)</f>
        <v>0</v>
      </c>
      <c r="I355" s="37">
        <f t="shared" si="52"/>
        <v>0</v>
      </c>
      <c r="J355" s="80">
        <f t="shared" si="53"/>
        <v>0</v>
      </c>
      <c r="K355" s="28">
        <f t="shared" si="54"/>
        <v>0</v>
      </c>
      <c r="L355" s="37">
        <f t="shared" si="55"/>
        <v>0</v>
      </c>
      <c r="M355" s="80">
        <f t="shared" si="56"/>
        <v>0</v>
      </c>
      <c r="N355" s="96" t="str">
        <f t="shared" si="48"/>
        <v/>
      </c>
      <c r="O355" s="85" t="str">
        <f t="shared" si="49"/>
        <v/>
      </c>
      <c r="P355" s="12">
        <f t="shared" si="50"/>
        <v>0</v>
      </c>
    </row>
    <row r="356" spans="2:16" s="1" customFormat="1" x14ac:dyDescent="0.2">
      <c r="B356" s="32"/>
      <c r="C356" s="32"/>
      <c r="D356" s="104"/>
      <c r="E356" s="191"/>
      <c r="F356" s="72"/>
      <c r="G356" s="79">
        <f t="shared" si="51"/>
        <v>0</v>
      </c>
      <c r="H356" s="36">
        <f>IFERROR(VLOOKUP($D356,PGP!$A:$B,2,FALSE),0)</f>
        <v>0</v>
      </c>
      <c r="I356" s="37">
        <f t="shared" si="52"/>
        <v>0</v>
      </c>
      <c r="J356" s="80">
        <f t="shared" si="53"/>
        <v>0</v>
      </c>
      <c r="K356" s="28">
        <f t="shared" si="54"/>
        <v>0</v>
      </c>
      <c r="L356" s="37">
        <f t="shared" si="55"/>
        <v>0</v>
      </c>
      <c r="M356" s="80">
        <f t="shared" si="56"/>
        <v>0</v>
      </c>
      <c r="N356" s="96" t="str">
        <f t="shared" si="48"/>
        <v/>
      </c>
      <c r="O356" s="85" t="str">
        <f t="shared" si="49"/>
        <v/>
      </c>
      <c r="P356" s="12">
        <f t="shared" si="50"/>
        <v>0</v>
      </c>
    </row>
    <row r="357" spans="2:16" s="1" customFormat="1" x14ac:dyDescent="0.2">
      <c r="B357" s="32"/>
      <c r="C357" s="32"/>
      <c r="D357" s="104"/>
      <c r="E357" s="191"/>
      <c r="F357" s="72"/>
      <c r="G357" s="79">
        <f t="shared" si="51"/>
        <v>0</v>
      </c>
      <c r="H357" s="36">
        <f>IFERROR(VLOOKUP($D357,PGP!$A:$B,2,FALSE),0)</f>
        <v>0</v>
      </c>
      <c r="I357" s="37">
        <f t="shared" si="52"/>
        <v>0</v>
      </c>
      <c r="J357" s="80">
        <f t="shared" si="53"/>
        <v>0</v>
      </c>
      <c r="K357" s="28">
        <f t="shared" si="54"/>
        <v>0</v>
      </c>
      <c r="L357" s="37">
        <f t="shared" si="55"/>
        <v>0</v>
      </c>
      <c r="M357" s="80">
        <f t="shared" si="56"/>
        <v>0</v>
      </c>
      <c r="N357" s="96" t="str">
        <f t="shared" si="48"/>
        <v/>
      </c>
      <c r="O357" s="85" t="str">
        <f t="shared" si="49"/>
        <v/>
      </c>
      <c r="P357" s="12">
        <f t="shared" si="50"/>
        <v>0</v>
      </c>
    </row>
    <row r="358" spans="2:16" s="1" customFormat="1" x14ac:dyDescent="0.2">
      <c r="B358" s="32"/>
      <c r="C358" s="32"/>
      <c r="D358" s="104"/>
      <c r="E358" s="191"/>
      <c r="F358" s="72"/>
      <c r="G358" s="79">
        <f t="shared" si="51"/>
        <v>0</v>
      </c>
      <c r="H358" s="36">
        <f>IFERROR(VLOOKUP($D358,PGP!$A:$B,2,FALSE),0)</f>
        <v>0</v>
      </c>
      <c r="I358" s="37">
        <f t="shared" si="52"/>
        <v>0</v>
      </c>
      <c r="J358" s="80">
        <f t="shared" si="53"/>
        <v>0</v>
      </c>
      <c r="K358" s="28">
        <f t="shared" si="54"/>
        <v>0</v>
      </c>
      <c r="L358" s="37">
        <f t="shared" si="55"/>
        <v>0</v>
      </c>
      <c r="M358" s="80">
        <f t="shared" si="56"/>
        <v>0</v>
      </c>
      <c r="N358" s="96" t="str">
        <f t="shared" si="48"/>
        <v/>
      </c>
      <c r="O358" s="85" t="str">
        <f t="shared" si="49"/>
        <v/>
      </c>
      <c r="P358" s="12">
        <f t="shared" si="50"/>
        <v>0</v>
      </c>
    </row>
    <row r="359" spans="2:16" s="1" customFormat="1" x14ac:dyDescent="0.2">
      <c r="B359" s="32"/>
      <c r="C359" s="32"/>
      <c r="D359" s="104"/>
      <c r="E359" s="191"/>
      <c r="F359" s="72"/>
      <c r="G359" s="79">
        <f t="shared" si="51"/>
        <v>0</v>
      </c>
      <c r="H359" s="36">
        <f>IFERROR(VLOOKUP($D359,PGP!$A:$B,2,FALSE),0)</f>
        <v>0</v>
      </c>
      <c r="I359" s="37">
        <f t="shared" si="52"/>
        <v>0</v>
      </c>
      <c r="J359" s="80">
        <f t="shared" si="53"/>
        <v>0</v>
      </c>
      <c r="K359" s="28">
        <f t="shared" si="54"/>
        <v>0</v>
      </c>
      <c r="L359" s="37">
        <f t="shared" si="55"/>
        <v>0</v>
      </c>
      <c r="M359" s="80">
        <f t="shared" si="56"/>
        <v>0</v>
      </c>
      <c r="N359" s="96" t="str">
        <f t="shared" si="48"/>
        <v/>
      </c>
      <c r="O359" s="85" t="str">
        <f t="shared" si="49"/>
        <v/>
      </c>
      <c r="P359" s="12">
        <f t="shared" si="50"/>
        <v>0</v>
      </c>
    </row>
    <row r="360" spans="2:16" s="1" customFormat="1" x14ac:dyDescent="0.2">
      <c r="B360" s="32"/>
      <c r="C360" s="32"/>
      <c r="D360" s="104"/>
      <c r="E360" s="191"/>
      <c r="F360" s="72"/>
      <c r="G360" s="79">
        <f t="shared" si="51"/>
        <v>0</v>
      </c>
      <c r="H360" s="36">
        <f>IFERROR(VLOOKUP($D360,PGP!$A:$B,2,FALSE),0)</f>
        <v>0</v>
      </c>
      <c r="I360" s="37">
        <f t="shared" si="52"/>
        <v>0</v>
      </c>
      <c r="J360" s="80">
        <f t="shared" si="53"/>
        <v>0</v>
      </c>
      <c r="K360" s="28">
        <f t="shared" si="54"/>
        <v>0</v>
      </c>
      <c r="L360" s="37">
        <f t="shared" si="55"/>
        <v>0</v>
      </c>
      <c r="M360" s="80">
        <f t="shared" si="56"/>
        <v>0</v>
      </c>
      <c r="N360" s="96" t="str">
        <f t="shared" si="48"/>
        <v/>
      </c>
      <c r="O360" s="85" t="str">
        <f t="shared" si="49"/>
        <v/>
      </c>
      <c r="P360" s="12">
        <f t="shared" si="50"/>
        <v>0</v>
      </c>
    </row>
    <row r="361" spans="2:16" s="1" customFormat="1" x14ac:dyDescent="0.2">
      <c r="B361" s="32"/>
      <c r="C361" s="32"/>
      <c r="D361" s="104"/>
      <c r="E361" s="191"/>
      <c r="F361" s="72"/>
      <c r="G361" s="79">
        <f t="shared" si="51"/>
        <v>0</v>
      </c>
      <c r="H361" s="36">
        <f>IFERROR(VLOOKUP($D361,PGP!$A:$B,2,FALSE),0)</f>
        <v>0</v>
      </c>
      <c r="I361" s="37">
        <f t="shared" si="52"/>
        <v>0</v>
      </c>
      <c r="J361" s="80">
        <f t="shared" si="53"/>
        <v>0</v>
      </c>
      <c r="K361" s="28">
        <f t="shared" si="54"/>
        <v>0</v>
      </c>
      <c r="L361" s="37">
        <f t="shared" si="55"/>
        <v>0</v>
      </c>
      <c r="M361" s="80">
        <f t="shared" si="56"/>
        <v>0</v>
      </c>
      <c r="N361" s="96" t="str">
        <f t="shared" si="48"/>
        <v/>
      </c>
      <c r="O361" s="85" t="str">
        <f t="shared" si="49"/>
        <v/>
      </c>
      <c r="P361" s="12">
        <f t="shared" si="50"/>
        <v>0</v>
      </c>
    </row>
    <row r="362" spans="2:16" s="1" customFormat="1" x14ac:dyDescent="0.2">
      <c r="B362" s="32"/>
      <c r="C362" s="32"/>
      <c r="D362" s="104"/>
      <c r="E362" s="191"/>
      <c r="F362" s="72"/>
      <c r="G362" s="79">
        <f t="shared" si="51"/>
        <v>0</v>
      </c>
      <c r="H362" s="36">
        <f>IFERROR(VLOOKUP($D362,PGP!$A:$B,2,FALSE),0)</f>
        <v>0</v>
      </c>
      <c r="I362" s="37">
        <f t="shared" si="52"/>
        <v>0</v>
      </c>
      <c r="J362" s="80">
        <f t="shared" si="53"/>
        <v>0</v>
      </c>
      <c r="K362" s="28">
        <f t="shared" si="54"/>
        <v>0</v>
      </c>
      <c r="L362" s="37">
        <f t="shared" si="55"/>
        <v>0</v>
      </c>
      <c r="M362" s="80">
        <f t="shared" si="56"/>
        <v>0</v>
      </c>
      <c r="N362" s="96" t="str">
        <f t="shared" si="48"/>
        <v/>
      </c>
      <c r="O362" s="85" t="str">
        <f t="shared" si="49"/>
        <v/>
      </c>
      <c r="P362" s="12">
        <f t="shared" si="50"/>
        <v>0</v>
      </c>
    </row>
    <row r="363" spans="2:16" s="1" customFormat="1" x14ac:dyDescent="0.2">
      <c r="B363" s="32"/>
      <c r="C363" s="32"/>
      <c r="D363" s="104"/>
      <c r="E363" s="191"/>
      <c r="F363" s="72"/>
      <c r="G363" s="79">
        <f t="shared" si="51"/>
        <v>0</v>
      </c>
      <c r="H363" s="36">
        <f>IFERROR(VLOOKUP($D363,PGP!$A:$B,2,FALSE),0)</f>
        <v>0</v>
      </c>
      <c r="I363" s="37">
        <f t="shared" si="52"/>
        <v>0</v>
      </c>
      <c r="J363" s="80">
        <f t="shared" si="53"/>
        <v>0</v>
      </c>
      <c r="K363" s="28">
        <f t="shared" si="54"/>
        <v>0</v>
      </c>
      <c r="L363" s="37">
        <f t="shared" si="55"/>
        <v>0</v>
      </c>
      <c r="M363" s="80">
        <f t="shared" si="56"/>
        <v>0</v>
      </c>
      <c r="N363" s="96" t="str">
        <f t="shared" si="48"/>
        <v/>
      </c>
      <c r="O363" s="85" t="str">
        <f t="shared" si="49"/>
        <v/>
      </c>
      <c r="P363" s="12">
        <f t="shared" si="50"/>
        <v>0</v>
      </c>
    </row>
    <row r="364" spans="2:16" s="1" customFormat="1" x14ac:dyDescent="0.2">
      <c r="B364" s="32"/>
      <c r="C364" s="32"/>
      <c r="D364" s="104"/>
      <c r="E364" s="191"/>
      <c r="F364" s="72"/>
      <c r="G364" s="79">
        <f t="shared" si="51"/>
        <v>0</v>
      </c>
      <c r="H364" s="36">
        <f>IFERROR(VLOOKUP($D364,PGP!$A:$B,2,FALSE),0)</f>
        <v>0</v>
      </c>
      <c r="I364" s="37">
        <f t="shared" si="52"/>
        <v>0</v>
      </c>
      <c r="J364" s="80">
        <f t="shared" si="53"/>
        <v>0</v>
      </c>
      <c r="K364" s="28">
        <f t="shared" si="54"/>
        <v>0</v>
      </c>
      <c r="L364" s="37">
        <f t="shared" si="55"/>
        <v>0</v>
      </c>
      <c r="M364" s="80">
        <f t="shared" si="56"/>
        <v>0</v>
      </c>
      <c r="N364" s="96" t="str">
        <f t="shared" si="48"/>
        <v/>
      </c>
      <c r="O364" s="85" t="str">
        <f t="shared" si="49"/>
        <v/>
      </c>
      <c r="P364" s="12">
        <f t="shared" si="50"/>
        <v>0</v>
      </c>
    </row>
    <row r="365" spans="2:16" s="1" customFormat="1" x14ac:dyDescent="0.2">
      <c r="B365" s="32"/>
      <c r="C365" s="32"/>
      <c r="D365" s="104"/>
      <c r="E365" s="191"/>
      <c r="F365" s="72"/>
      <c r="G365" s="79">
        <f t="shared" si="51"/>
        <v>0</v>
      </c>
      <c r="H365" s="36">
        <f>IFERROR(VLOOKUP($D365,PGP!$A:$B,2,FALSE),0)</f>
        <v>0</v>
      </c>
      <c r="I365" s="37">
        <f t="shared" si="52"/>
        <v>0</v>
      </c>
      <c r="J365" s="80">
        <f t="shared" si="53"/>
        <v>0</v>
      </c>
      <c r="K365" s="28">
        <f t="shared" si="54"/>
        <v>0</v>
      </c>
      <c r="L365" s="37">
        <f t="shared" si="55"/>
        <v>0</v>
      </c>
      <c r="M365" s="80">
        <f t="shared" si="56"/>
        <v>0</v>
      </c>
      <c r="N365" s="96" t="str">
        <f t="shared" si="48"/>
        <v/>
      </c>
      <c r="O365" s="85" t="str">
        <f t="shared" si="49"/>
        <v/>
      </c>
      <c r="P365" s="12">
        <f t="shared" si="50"/>
        <v>0</v>
      </c>
    </row>
    <row r="366" spans="2:16" s="1" customFormat="1" x14ac:dyDescent="0.2">
      <c r="B366" s="32"/>
      <c r="C366" s="32"/>
      <c r="D366" s="104"/>
      <c r="E366" s="191"/>
      <c r="F366" s="72"/>
      <c r="G366" s="79">
        <f t="shared" si="51"/>
        <v>0</v>
      </c>
      <c r="H366" s="36">
        <f>IFERROR(VLOOKUP($D366,PGP!$A:$B,2,FALSE),0)</f>
        <v>0</v>
      </c>
      <c r="I366" s="37">
        <f t="shared" si="52"/>
        <v>0</v>
      </c>
      <c r="J366" s="80">
        <f t="shared" si="53"/>
        <v>0</v>
      </c>
      <c r="K366" s="28">
        <f t="shared" si="54"/>
        <v>0</v>
      </c>
      <c r="L366" s="37">
        <f t="shared" si="55"/>
        <v>0</v>
      </c>
      <c r="M366" s="80">
        <f t="shared" si="56"/>
        <v>0</v>
      </c>
      <c r="N366" s="96" t="str">
        <f t="shared" si="48"/>
        <v/>
      </c>
      <c r="O366" s="85" t="str">
        <f t="shared" si="49"/>
        <v/>
      </c>
      <c r="P366" s="12">
        <f t="shared" si="50"/>
        <v>0</v>
      </c>
    </row>
    <row r="367" spans="2:16" s="1" customFormat="1" x14ac:dyDescent="0.2">
      <c r="B367" s="32"/>
      <c r="C367" s="32"/>
      <c r="D367" s="104"/>
      <c r="E367" s="191"/>
      <c r="F367" s="72"/>
      <c r="G367" s="79">
        <f t="shared" si="51"/>
        <v>0</v>
      </c>
      <c r="H367" s="36">
        <f>IFERROR(VLOOKUP($D367,PGP!$A:$B,2,FALSE),0)</f>
        <v>0</v>
      </c>
      <c r="I367" s="37">
        <f t="shared" si="52"/>
        <v>0</v>
      </c>
      <c r="J367" s="80">
        <f t="shared" si="53"/>
        <v>0</v>
      </c>
      <c r="K367" s="28">
        <f t="shared" si="54"/>
        <v>0</v>
      </c>
      <c r="L367" s="37">
        <f t="shared" si="55"/>
        <v>0</v>
      </c>
      <c r="M367" s="80">
        <f t="shared" si="56"/>
        <v>0</v>
      </c>
      <c r="N367" s="96" t="str">
        <f t="shared" si="48"/>
        <v/>
      </c>
      <c r="O367" s="85" t="str">
        <f t="shared" si="49"/>
        <v/>
      </c>
      <c r="P367" s="12">
        <f t="shared" si="50"/>
        <v>0</v>
      </c>
    </row>
    <row r="368" spans="2:16" s="1" customFormat="1" x14ac:dyDescent="0.2">
      <c r="B368" s="32"/>
      <c r="C368" s="32"/>
      <c r="D368" s="104"/>
      <c r="E368" s="191"/>
      <c r="F368" s="72"/>
      <c r="G368" s="79">
        <f t="shared" si="51"/>
        <v>0</v>
      </c>
      <c r="H368" s="36">
        <f>IFERROR(VLOOKUP($D368,PGP!$A:$B,2,FALSE),0)</f>
        <v>0</v>
      </c>
      <c r="I368" s="37">
        <f t="shared" si="52"/>
        <v>0</v>
      </c>
      <c r="J368" s="80">
        <f t="shared" si="53"/>
        <v>0</v>
      </c>
      <c r="K368" s="28">
        <f t="shared" si="54"/>
        <v>0</v>
      </c>
      <c r="L368" s="37">
        <f t="shared" si="55"/>
        <v>0</v>
      </c>
      <c r="M368" s="80">
        <f t="shared" si="56"/>
        <v>0</v>
      </c>
      <c r="N368" s="96" t="str">
        <f t="shared" si="48"/>
        <v/>
      </c>
      <c r="O368" s="85" t="str">
        <f t="shared" si="49"/>
        <v/>
      </c>
      <c r="P368" s="12">
        <f t="shared" si="50"/>
        <v>0</v>
      </c>
    </row>
    <row r="369" spans="2:16" s="1" customFormat="1" x14ac:dyDescent="0.2">
      <c r="B369" s="32"/>
      <c r="C369" s="32"/>
      <c r="D369" s="104"/>
      <c r="E369" s="191"/>
      <c r="F369" s="72"/>
      <c r="G369" s="79">
        <f t="shared" si="51"/>
        <v>0</v>
      </c>
      <c r="H369" s="36">
        <f>IFERROR(VLOOKUP($D369,PGP!$A:$B,2,FALSE),0)</f>
        <v>0</v>
      </c>
      <c r="I369" s="37">
        <f t="shared" si="52"/>
        <v>0</v>
      </c>
      <c r="J369" s="80">
        <f t="shared" si="53"/>
        <v>0</v>
      </c>
      <c r="K369" s="28">
        <f t="shared" si="54"/>
        <v>0</v>
      </c>
      <c r="L369" s="37">
        <f t="shared" si="55"/>
        <v>0</v>
      </c>
      <c r="M369" s="80">
        <f t="shared" si="56"/>
        <v>0</v>
      </c>
      <c r="N369" s="96" t="str">
        <f t="shared" si="48"/>
        <v/>
      </c>
      <c r="O369" s="85" t="str">
        <f t="shared" si="49"/>
        <v/>
      </c>
      <c r="P369" s="12">
        <f t="shared" si="50"/>
        <v>0</v>
      </c>
    </row>
    <row r="370" spans="2:16" s="1" customFormat="1" x14ac:dyDescent="0.2">
      <c r="B370" s="32"/>
      <c r="C370" s="32"/>
      <c r="D370" s="104"/>
      <c r="E370" s="191"/>
      <c r="F370" s="72"/>
      <c r="G370" s="79">
        <f t="shared" si="51"/>
        <v>0</v>
      </c>
      <c r="H370" s="36">
        <f>IFERROR(VLOOKUP($D370,PGP!$A:$B,2,FALSE),0)</f>
        <v>0</v>
      </c>
      <c r="I370" s="37">
        <f t="shared" si="52"/>
        <v>0</v>
      </c>
      <c r="J370" s="80">
        <f t="shared" si="53"/>
        <v>0</v>
      </c>
      <c r="K370" s="28">
        <f t="shared" si="54"/>
        <v>0</v>
      </c>
      <c r="L370" s="37">
        <f t="shared" si="55"/>
        <v>0</v>
      </c>
      <c r="M370" s="80">
        <f t="shared" si="56"/>
        <v>0</v>
      </c>
      <c r="N370" s="96" t="str">
        <f t="shared" si="48"/>
        <v/>
      </c>
      <c r="O370" s="85" t="str">
        <f t="shared" si="49"/>
        <v/>
      </c>
      <c r="P370" s="12">
        <f t="shared" si="50"/>
        <v>0</v>
      </c>
    </row>
    <row r="371" spans="2:16" s="1" customFormat="1" x14ac:dyDescent="0.2">
      <c r="B371" s="32"/>
      <c r="C371" s="32"/>
      <c r="D371" s="104"/>
      <c r="E371" s="191"/>
      <c r="F371" s="72"/>
      <c r="G371" s="79">
        <f t="shared" si="51"/>
        <v>0</v>
      </c>
      <c r="H371" s="36">
        <f>IFERROR(VLOOKUP($D371,PGP!$A:$B,2,FALSE),0)</f>
        <v>0</v>
      </c>
      <c r="I371" s="37">
        <f t="shared" si="52"/>
        <v>0</v>
      </c>
      <c r="J371" s="80">
        <f t="shared" si="53"/>
        <v>0</v>
      </c>
      <c r="K371" s="28">
        <f t="shared" si="54"/>
        <v>0</v>
      </c>
      <c r="L371" s="37">
        <f t="shared" si="55"/>
        <v>0</v>
      </c>
      <c r="M371" s="80">
        <f t="shared" si="56"/>
        <v>0</v>
      </c>
      <c r="N371" s="96" t="str">
        <f t="shared" si="48"/>
        <v/>
      </c>
      <c r="O371" s="85" t="str">
        <f t="shared" si="49"/>
        <v/>
      </c>
      <c r="P371" s="12">
        <f t="shared" si="50"/>
        <v>0</v>
      </c>
    </row>
    <row r="372" spans="2:16" s="1" customFormat="1" x14ac:dyDescent="0.2">
      <c r="B372" s="32"/>
      <c r="C372" s="32"/>
      <c r="D372" s="104"/>
      <c r="E372" s="191"/>
      <c r="F372" s="72"/>
      <c r="G372" s="79">
        <f t="shared" si="51"/>
        <v>0</v>
      </c>
      <c r="H372" s="36">
        <f>IFERROR(VLOOKUP($D372,PGP!$A:$B,2,FALSE),0)</f>
        <v>0</v>
      </c>
      <c r="I372" s="37">
        <f t="shared" si="52"/>
        <v>0</v>
      </c>
      <c r="J372" s="80">
        <f t="shared" si="53"/>
        <v>0</v>
      </c>
      <c r="K372" s="28">
        <f t="shared" si="54"/>
        <v>0</v>
      </c>
      <c r="L372" s="37">
        <f t="shared" si="55"/>
        <v>0</v>
      </c>
      <c r="M372" s="80">
        <f t="shared" si="56"/>
        <v>0</v>
      </c>
      <c r="N372" s="96" t="str">
        <f t="shared" si="48"/>
        <v/>
      </c>
      <c r="O372" s="85" t="str">
        <f t="shared" si="49"/>
        <v/>
      </c>
      <c r="P372" s="12">
        <f t="shared" si="50"/>
        <v>0</v>
      </c>
    </row>
    <row r="373" spans="2:16" s="1" customFormat="1" x14ac:dyDescent="0.2">
      <c r="B373" s="32"/>
      <c r="C373" s="32"/>
      <c r="D373" s="104"/>
      <c r="E373" s="191"/>
      <c r="F373" s="72"/>
      <c r="G373" s="79">
        <f t="shared" si="51"/>
        <v>0</v>
      </c>
      <c r="H373" s="36">
        <f>IFERROR(VLOOKUP($D373,PGP!$A:$B,2,FALSE),0)</f>
        <v>0</v>
      </c>
      <c r="I373" s="37">
        <f t="shared" si="52"/>
        <v>0</v>
      </c>
      <c r="J373" s="80">
        <f t="shared" si="53"/>
        <v>0</v>
      </c>
      <c r="K373" s="28">
        <f t="shared" si="54"/>
        <v>0</v>
      </c>
      <c r="L373" s="37">
        <f t="shared" si="55"/>
        <v>0</v>
      </c>
      <c r="M373" s="80">
        <f t="shared" si="56"/>
        <v>0</v>
      </c>
      <c r="N373" s="96" t="str">
        <f t="shared" si="48"/>
        <v/>
      </c>
      <c r="O373" s="85" t="str">
        <f t="shared" si="49"/>
        <v/>
      </c>
      <c r="P373" s="12">
        <f t="shared" si="50"/>
        <v>0</v>
      </c>
    </row>
    <row r="374" spans="2:16" s="1" customFormat="1" x14ac:dyDescent="0.2">
      <c r="B374" s="32"/>
      <c r="C374" s="32"/>
      <c r="D374" s="104"/>
      <c r="E374" s="191"/>
      <c r="F374" s="72"/>
      <c r="G374" s="79">
        <f t="shared" si="51"/>
        <v>0</v>
      </c>
      <c r="H374" s="36">
        <f>IFERROR(VLOOKUP($D374,PGP!$A:$B,2,FALSE),0)</f>
        <v>0</v>
      </c>
      <c r="I374" s="37">
        <f t="shared" si="52"/>
        <v>0</v>
      </c>
      <c r="J374" s="80">
        <f t="shared" si="53"/>
        <v>0</v>
      </c>
      <c r="K374" s="28">
        <f t="shared" si="54"/>
        <v>0</v>
      </c>
      <c r="L374" s="37">
        <f t="shared" si="55"/>
        <v>0</v>
      </c>
      <c r="M374" s="80">
        <f t="shared" si="56"/>
        <v>0</v>
      </c>
      <c r="N374" s="96" t="str">
        <f t="shared" si="48"/>
        <v/>
      </c>
      <c r="O374" s="85" t="str">
        <f t="shared" si="49"/>
        <v/>
      </c>
      <c r="P374" s="12">
        <f t="shared" si="50"/>
        <v>0</v>
      </c>
    </row>
    <row r="375" spans="2:16" s="1" customFormat="1" x14ac:dyDescent="0.2">
      <c r="B375" s="32"/>
      <c r="C375" s="32"/>
      <c r="D375" s="104"/>
      <c r="E375" s="191"/>
      <c r="F375" s="72"/>
      <c r="G375" s="79">
        <f t="shared" si="51"/>
        <v>0</v>
      </c>
      <c r="H375" s="36">
        <f>IFERROR(VLOOKUP($D375,PGP!$A:$B,2,FALSE),0)</f>
        <v>0</v>
      </c>
      <c r="I375" s="37">
        <f t="shared" si="52"/>
        <v>0</v>
      </c>
      <c r="J375" s="80">
        <f t="shared" si="53"/>
        <v>0</v>
      </c>
      <c r="K375" s="28">
        <f t="shared" si="54"/>
        <v>0</v>
      </c>
      <c r="L375" s="37">
        <f t="shared" si="55"/>
        <v>0</v>
      </c>
      <c r="M375" s="80">
        <f t="shared" si="56"/>
        <v>0</v>
      </c>
      <c r="N375" s="96" t="str">
        <f t="shared" si="48"/>
        <v/>
      </c>
      <c r="O375" s="85" t="str">
        <f t="shared" si="49"/>
        <v/>
      </c>
      <c r="P375" s="12">
        <f t="shared" si="50"/>
        <v>0</v>
      </c>
    </row>
    <row r="376" spans="2:16" s="1" customFormat="1" x14ac:dyDescent="0.2">
      <c r="B376" s="32"/>
      <c r="C376" s="32"/>
      <c r="D376" s="104"/>
      <c r="E376" s="191"/>
      <c r="F376" s="72"/>
      <c r="G376" s="79">
        <f t="shared" si="51"/>
        <v>0</v>
      </c>
      <c r="H376" s="36">
        <f>IFERROR(VLOOKUP($D376,PGP!$A:$B,2,FALSE),0)</f>
        <v>0</v>
      </c>
      <c r="I376" s="37">
        <f t="shared" si="52"/>
        <v>0</v>
      </c>
      <c r="J376" s="80">
        <f t="shared" si="53"/>
        <v>0</v>
      </c>
      <c r="K376" s="28">
        <f t="shared" si="54"/>
        <v>0</v>
      </c>
      <c r="L376" s="37">
        <f t="shared" si="55"/>
        <v>0</v>
      </c>
      <c r="M376" s="80">
        <f t="shared" si="56"/>
        <v>0</v>
      </c>
      <c r="N376" s="96" t="str">
        <f t="shared" si="48"/>
        <v/>
      </c>
      <c r="O376" s="85" t="str">
        <f t="shared" si="49"/>
        <v/>
      </c>
      <c r="P376" s="12">
        <f t="shared" si="50"/>
        <v>0</v>
      </c>
    </row>
    <row r="377" spans="2:16" s="1" customFormat="1" x14ac:dyDescent="0.2">
      <c r="B377" s="32"/>
      <c r="C377" s="32"/>
      <c r="D377" s="104"/>
      <c r="E377" s="191"/>
      <c r="F377" s="72"/>
      <c r="G377" s="79">
        <f t="shared" si="51"/>
        <v>0</v>
      </c>
      <c r="H377" s="36">
        <f>IFERROR(VLOOKUP($D377,PGP!$A:$B,2,FALSE),0)</f>
        <v>0</v>
      </c>
      <c r="I377" s="37">
        <f t="shared" si="52"/>
        <v>0</v>
      </c>
      <c r="J377" s="80">
        <f t="shared" si="53"/>
        <v>0</v>
      </c>
      <c r="K377" s="28">
        <f t="shared" si="54"/>
        <v>0</v>
      </c>
      <c r="L377" s="37">
        <f t="shared" si="55"/>
        <v>0</v>
      </c>
      <c r="M377" s="80">
        <f t="shared" si="56"/>
        <v>0</v>
      </c>
      <c r="N377" s="96" t="str">
        <f t="shared" si="48"/>
        <v/>
      </c>
      <c r="O377" s="85" t="str">
        <f t="shared" si="49"/>
        <v/>
      </c>
      <c r="P377" s="12">
        <f t="shared" si="50"/>
        <v>0</v>
      </c>
    </row>
    <row r="378" spans="2:16" s="1" customFormat="1" x14ac:dyDescent="0.2">
      <c r="B378" s="32"/>
      <c r="C378" s="32"/>
      <c r="D378" s="104"/>
      <c r="E378" s="191"/>
      <c r="F378" s="72"/>
      <c r="G378" s="79">
        <f t="shared" si="51"/>
        <v>0</v>
      </c>
      <c r="H378" s="36">
        <f>IFERROR(VLOOKUP($D378,PGP!$A:$B,2,FALSE),0)</f>
        <v>0</v>
      </c>
      <c r="I378" s="37">
        <f t="shared" si="52"/>
        <v>0</v>
      </c>
      <c r="J378" s="80">
        <f t="shared" si="53"/>
        <v>0</v>
      </c>
      <c r="K378" s="28">
        <f t="shared" si="54"/>
        <v>0</v>
      </c>
      <c r="L378" s="37">
        <f t="shared" si="55"/>
        <v>0</v>
      </c>
      <c r="M378" s="80">
        <f t="shared" si="56"/>
        <v>0</v>
      </c>
      <c r="N378" s="96" t="str">
        <f t="shared" si="48"/>
        <v/>
      </c>
      <c r="O378" s="85" t="str">
        <f t="shared" si="49"/>
        <v/>
      </c>
      <c r="P378" s="12">
        <f t="shared" si="50"/>
        <v>0</v>
      </c>
    </row>
    <row r="379" spans="2:16" s="1" customFormat="1" x14ac:dyDescent="0.2">
      <c r="B379" s="32"/>
      <c r="C379" s="32"/>
      <c r="D379" s="104"/>
      <c r="E379" s="191"/>
      <c r="F379" s="72"/>
      <c r="G379" s="79">
        <f t="shared" si="51"/>
        <v>0</v>
      </c>
      <c r="H379" s="36">
        <f>IFERROR(VLOOKUP($D379,PGP!$A:$B,2,FALSE),0)</f>
        <v>0</v>
      </c>
      <c r="I379" s="37">
        <f t="shared" si="52"/>
        <v>0</v>
      </c>
      <c r="J379" s="80">
        <f t="shared" si="53"/>
        <v>0</v>
      </c>
      <c r="K379" s="28">
        <f t="shared" si="54"/>
        <v>0</v>
      </c>
      <c r="L379" s="37">
        <f t="shared" si="55"/>
        <v>0</v>
      </c>
      <c r="M379" s="80">
        <f t="shared" si="56"/>
        <v>0</v>
      </c>
      <c r="N379" s="96" t="str">
        <f t="shared" si="48"/>
        <v/>
      </c>
      <c r="O379" s="85" t="str">
        <f t="shared" si="49"/>
        <v/>
      </c>
      <c r="P379" s="12">
        <f t="shared" si="50"/>
        <v>0</v>
      </c>
    </row>
    <row r="380" spans="2:16" s="1" customFormat="1" x14ac:dyDescent="0.2">
      <c r="B380" s="32"/>
      <c r="C380" s="32"/>
      <c r="D380" s="104"/>
      <c r="E380" s="191"/>
      <c r="F380" s="72"/>
      <c r="G380" s="79">
        <f t="shared" si="51"/>
        <v>0</v>
      </c>
      <c r="H380" s="36">
        <f>IFERROR(VLOOKUP($D380,PGP!$A:$B,2,FALSE),0)</f>
        <v>0</v>
      </c>
      <c r="I380" s="37">
        <f t="shared" si="52"/>
        <v>0</v>
      </c>
      <c r="J380" s="80">
        <f t="shared" si="53"/>
        <v>0</v>
      </c>
      <c r="K380" s="28">
        <f t="shared" si="54"/>
        <v>0</v>
      </c>
      <c r="L380" s="37">
        <f t="shared" si="55"/>
        <v>0</v>
      </c>
      <c r="M380" s="80">
        <f t="shared" si="56"/>
        <v>0</v>
      </c>
      <c r="N380" s="96" t="str">
        <f t="shared" si="48"/>
        <v/>
      </c>
      <c r="O380" s="85" t="str">
        <f t="shared" si="49"/>
        <v/>
      </c>
      <c r="P380" s="12">
        <f t="shared" si="50"/>
        <v>0</v>
      </c>
    </row>
    <row r="381" spans="2:16" s="1" customFormat="1" x14ac:dyDescent="0.2">
      <c r="B381" s="32"/>
      <c r="C381" s="32"/>
      <c r="D381" s="104"/>
      <c r="E381" s="191"/>
      <c r="F381" s="72"/>
      <c r="G381" s="79">
        <f t="shared" si="51"/>
        <v>0</v>
      </c>
      <c r="H381" s="36">
        <f>IFERROR(VLOOKUP($D381,PGP!$A:$B,2,FALSE),0)</f>
        <v>0</v>
      </c>
      <c r="I381" s="37">
        <f t="shared" si="52"/>
        <v>0</v>
      </c>
      <c r="J381" s="80">
        <f t="shared" si="53"/>
        <v>0</v>
      </c>
      <c r="K381" s="28">
        <f t="shared" si="54"/>
        <v>0</v>
      </c>
      <c r="L381" s="37">
        <f t="shared" si="55"/>
        <v>0</v>
      </c>
      <c r="M381" s="80">
        <f t="shared" si="56"/>
        <v>0</v>
      </c>
      <c r="N381" s="96" t="str">
        <f t="shared" si="48"/>
        <v/>
      </c>
      <c r="O381" s="85" t="str">
        <f t="shared" si="49"/>
        <v/>
      </c>
      <c r="P381" s="12">
        <f t="shared" si="50"/>
        <v>0</v>
      </c>
    </row>
    <row r="382" spans="2:16" s="1" customFormat="1" x14ac:dyDescent="0.2">
      <c r="B382" s="32"/>
      <c r="C382" s="32"/>
      <c r="D382" s="104"/>
      <c r="E382" s="191"/>
      <c r="F382" s="72"/>
      <c r="G382" s="79">
        <f t="shared" si="51"/>
        <v>0</v>
      </c>
      <c r="H382" s="36">
        <f>IFERROR(VLOOKUP($D382,PGP!$A:$B,2,FALSE),0)</f>
        <v>0</v>
      </c>
      <c r="I382" s="37">
        <f t="shared" si="52"/>
        <v>0</v>
      </c>
      <c r="J382" s="80">
        <f t="shared" si="53"/>
        <v>0</v>
      </c>
      <c r="K382" s="28">
        <f t="shared" si="54"/>
        <v>0</v>
      </c>
      <c r="L382" s="37">
        <f t="shared" si="55"/>
        <v>0</v>
      </c>
      <c r="M382" s="80">
        <f t="shared" si="56"/>
        <v>0</v>
      </c>
      <c r="N382" s="96" t="str">
        <f t="shared" si="48"/>
        <v/>
      </c>
      <c r="O382" s="85" t="str">
        <f t="shared" si="49"/>
        <v/>
      </c>
      <c r="P382" s="12">
        <f t="shared" si="50"/>
        <v>0</v>
      </c>
    </row>
    <row r="383" spans="2:16" s="1" customFormat="1" x14ac:dyDescent="0.2">
      <c r="B383" s="32"/>
      <c r="C383" s="32"/>
      <c r="D383" s="104"/>
      <c r="E383" s="191"/>
      <c r="F383" s="72"/>
      <c r="G383" s="79">
        <f t="shared" si="51"/>
        <v>0</v>
      </c>
      <c r="H383" s="36">
        <f>IFERROR(VLOOKUP($D383,PGP!$A:$B,2,FALSE),0)</f>
        <v>0</v>
      </c>
      <c r="I383" s="37">
        <f t="shared" si="52"/>
        <v>0</v>
      </c>
      <c r="J383" s="80">
        <f t="shared" si="53"/>
        <v>0</v>
      </c>
      <c r="K383" s="28">
        <f t="shared" si="54"/>
        <v>0</v>
      </c>
      <c r="L383" s="37">
        <f t="shared" si="55"/>
        <v>0</v>
      </c>
      <c r="M383" s="80">
        <f t="shared" si="56"/>
        <v>0</v>
      </c>
      <c r="N383" s="96" t="str">
        <f t="shared" si="48"/>
        <v/>
      </c>
      <c r="O383" s="85" t="str">
        <f t="shared" si="49"/>
        <v/>
      </c>
      <c r="P383" s="12">
        <f t="shared" si="50"/>
        <v>0</v>
      </c>
    </row>
    <row r="384" spans="2:16" s="1" customFormat="1" x14ac:dyDescent="0.2">
      <c r="B384" s="32"/>
      <c r="C384" s="32"/>
      <c r="D384" s="104"/>
      <c r="E384" s="191"/>
      <c r="F384" s="72"/>
      <c r="G384" s="79">
        <f t="shared" si="51"/>
        <v>0</v>
      </c>
      <c r="H384" s="36">
        <f>IFERROR(VLOOKUP($D384,PGP!$A:$B,2,FALSE),0)</f>
        <v>0</v>
      </c>
      <c r="I384" s="37">
        <f t="shared" si="52"/>
        <v>0</v>
      </c>
      <c r="J384" s="80">
        <f t="shared" si="53"/>
        <v>0</v>
      </c>
      <c r="K384" s="28">
        <f t="shared" si="54"/>
        <v>0</v>
      </c>
      <c r="L384" s="37">
        <f t="shared" si="55"/>
        <v>0</v>
      </c>
      <c r="M384" s="80">
        <f t="shared" si="56"/>
        <v>0</v>
      </c>
      <c r="N384" s="96" t="str">
        <f t="shared" si="48"/>
        <v/>
      </c>
      <c r="O384" s="85" t="str">
        <f t="shared" si="49"/>
        <v/>
      </c>
      <c r="P384" s="12">
        <f t="shared" si="50"/>
        <v>0</v>
      </c>
    </row>
    <row r="385" spans="2:16" s="1" customFormat="1" x14ac:dyDescent="0.2">
      <c r="B385" s="32"/>
      <c r="C385" s="32"/>
      <c r="D385" s="104"/>
      <c r="E385" s="191"/>
      <c r="F385" s="72"/>
      <c r="G385" s="79">
        <f t="shared" si="51"/>
        <v>0</v>
      </c>
      <c r="H385" s="36">
        <f>IFERROR(VLOOKUP($D385,PGP!$A:$B,2,FALSE),0)</f>
        <v>0</v>
      </c>
      <c r="I385" s="37">
        <f t="shared" si="52"/>
        <v>0</v>
      </c>
      <c r="J385" s="80">
        <f t="shared" si="53"/>
        <v>0</v>
      </c>
      <c r="K385" s="28">
        <f t="shared" si="54"/>
        <v>0</v>
      </c>
      <c r="L385" s="37">
        <f t="shared" si="55"/>
        <v>0</v>
      </c>
      <c r="M385" s="80">
        <f t="shared" si="56"/>
        <v>0</v>
      </c>
      <c r="N385" s="96" t="str">
        <f t="shared" si="48"/>
        <v/>
      </c>
      <c r="O385" s="85" t="str">
        <f t="shared" si="49"/>
        <v/>
      </c>
      <c r="P385" s="12">
        <f t="shared" si="50"/>
        <v>0</v>
      </c>
    </row>
    <row r="386" spans="2:16" s="1" customFormat="1" x14ac:dyDescent="0.2">
      <c r="B386" s="32"/>
      <c r="C386" s="32"/>
      <c r="D386" s="104"/>
      <c r="E386" s="191"/>
      <c r="F386" s="72"/>
      <c r="G386" s="79">
        <f t="shared" si="51"/>
        <v>0</v>
      </c>
      <c r="H386" s="36">
        <f>IFERROR(VLOOKUP($D386,PGP!$A:$B,2,FALSE),0)</f>
        <v>0</v>
      </c>
      <c r="I386" s="37">
        <f t="shared" si="52"/>
        <v>0</v>
      </c>
      <c r="J386" s="80">
        <f t="shared" si="53"/>
        <v>0</v>
      </c>
      <c r="K386" s="28">
        <f t="shared" si="54"/>
        <v>0</v>
      </c>
      <c r="L386" s="37">
        <f t="shared" si="55"/>
        <v>0</v>
      </c>
      <c r="M386" s="80">
        <f t="shared" si="56"/>
        <v>0</v>
      </c>
      <c r="N386" s="96" t="str">
        <f t="shared" si="48"/>
        <v/>
      </c>
      <c r="O386" s="85" t="str">
        <f t="shared" si="49"/>
        <v/>
      </c>
      <c r="P386" s="12">
        <f t="shared" si="50"/>
        <v>0</v>
      </c>
    </row>
    <row r="387" spans="2:16" s="1" customFormat="1" x14ac:dyDescent="0.2">
      <c r="B387" s="32"/>
      <c r="C387" s="32"/>
      <c r="D387" s="104"/>
      <c r="E387" s="191"/>
      <c r="F387" s="72"/>
      <c r="G387" s="79">
        <f t="shared" si="51"/>
        <v>0</v>
      </c>
      <c r="H387" s="36">
        <f>IFERROR(VLOOKUP($D387,PGP!$A:$B,2,FALSE),0)</f>
        <v>0</v>
      </c>
      <c r="I387" s="37">
        <f t="shared" si="52"/>
        <v>0</v>
      </c>
      <c r="J387" s="80">
        <f t="shared" si="53"/>
        <v>0</v>
      </c>
      <c r="K387" s="28">
        <f t="shared" si="54"/>
        <v>0</v>
      </c>
      <c r="L387" s="37">
        <f t="shared" si="55"/>
        <v>0</v>
      </c>
      <c r="M387" s="80">
        <f t="shared" si="56"/>
        <v>0</v>
      </c>
      <c r="N387" s="96" t="str">
        <f t="shared" si="48"/>
        <v/>
      </c>
      <c r="O387" s="85" t="str">
        <f t="shared" si="49"/>
        <v/>
      </c>
      <c r="P387" s="12">
        <f t="shared" si="50"/>
        <v>0</v>
      </c>
    </row>
    <row r="388" spans="2:16" s="1" customFormat="1" x14ac:dyDescent="0.2">
      <c r="B388" s="32"/>
      <c r="C388" s="32"/>
      <c r="D388" s="104"/>
      <c r="E388" s="191"/>
      <c r="F388" s="72"/>
      <c r="G388" s="79">
        <f t="shared" si="51"/>
        <v>0</v>
      </c>
      <c r="H388" s="36">
        <f>IFERROR(VLOOKUP($D388,PGP!$A:$B,2,FALSE),0)</f>
        <v>0</v>
      </c>
      <c r="I388" s="37">
        <f t="shared" si="52"/>
        <v>0</v>
      </c>
      <c r="J388" s="80">
        <f t="shared" si="53"/>
        <v>0</v>
      </c>
      <c r="K388" s="28">
        <f t="shared" si="54"/>
        <v>0</v>
      </c>
      <c r="L388" s="37">
        <f t="shared" si="55"/>
        <v>0</v>
      </c>
      <c r="M388" s="80">
        <f t="shared" si="56"/>
        <v>0</v>
      </c>
      <c r="N388" s="96" t="str">
        <f t="shared" si="48"/>
        <v/>
      </c>
      <c r="O388" s="85" t="str">
        <f t="shared" si="49"/>
        <v/>
      </c>
      <c r="P388" s="12">
        <f t="shared" si="50"/>
        <v>0</v>
      </c>
    </row>
    <row r="389" spans="2:16" s="1" customFormat="1" x14ac:dyDescent="0.2">
      <c r="B389" s="32"/>
      <c r="C389" s="32"/>
      <c r="D389" s="104"/>
      <c r="E389" s="191"/>
      <c r="F389" s="72"/>
      <c r="G389" s="79">
        <f t="shared" si="51"/>
        <v>0</v>
      </c>
      <c r="H389" s="36">
        <f>IFERROR(VLOOKUP($D389,PGP!$A:$B,2,FALSE),0)</f>
        <v>0</v>
      </c>
      <c r="I389" s="37">
        <f t="shared" si="52"/>
        <v>0</v>
      </c>
      <c r="J389" s="80">
        <f t="shared" si="53"/>
        <v>0</v>
      </c>
      <c r="K389" s="28">
        <f t="shared" si="54"/>
        <v>0</v>
      </c>
      <c r="L389" s="37">
        <f t="shared" si="55"/>
        <v>0</v>
      </c>
      <c r="M389" s="80">
        <f t="shared" si="56"/>
        <v>0</v>
      </c>
      <c r="N389" s="96" t="str">
        <f t="shared" si="48"/>
        <v/>
      </c>
      <c r="O389" s="85" t="str">
        <f t="shared" si="49"/>
        <v/>
      </c>
      <c r="P389" s="12">
        <f t="shared" si="50"/>
        <v>0</v>
      </c>
    </row>
    <row r="390" spans="2:16" s="1" customFormat="1" x14ac:dyDescent="0.2">
      <c r="B390" s="32"/>
      <c r="C390" s="32"/>
      <c r="D390" s="104"/>
      <c r="E390" s="191"/>
      <c r="F390" s="72"/>
      <c r="G390" s="79">
        <f t="shared" si="51"/>
        <v>0</v>
      </c>
      <c r="H390" s="36">
        <f>IFERROR(VLOOKUP($D390,PGP!$A:$B,2,FALSE),0)</f>
        <v>0</v>
      </c>
      <c r="I390" s="37">
        <f t="shared" si="52"/>
        <v>0</v>
      </c>
      <c r="J390" s="80">
        <f t="shared" si="53"/>
        <v>0</v>
      </c>
      <c r="K390" s="28">
        <f t="shared" si="54"/>
        <v>0</v>
      </c>
      <c r="L390" s="37">
        <f t="shared" si="55"/>
        <v>0</v>
      </c>
      <c r="M390" s="80">
        <f t="shared" si="56"/>
        <v>0</v>
      </c>
      <c r="N390" s="96" t="str">
        <f t="shared" si="48"/>
        <v/>
      </c>
      <c r="O390" s="85" t="str">
        <f t="shared" si="49"/>
        <v/>
      </c>
      <c r="P390" s="12">
        <f t="shared" si="50"/>
        <v>0</v>
      </c>
    </row>
    <row r="391" spans="2:16" s="1" customFormat="1" x14ac:dyDescent="0.2">
      <c r="B391" s="32"/>
      <c r="C391" s="32"/>
      <c r="D391" s="104"/>
      <c r="E391" s="191"/>
      <c r="F391" s="72"/>
      <c r="G391" s="79">
        <f t="shared" si="51"/>
        <v>0</v>
      </c>
      <c r="H391" s="36">
        <f>IFERROR(VLOOKUP($D391,PGP!$A:$B,2,FALSE),0)</f>
        <v>0</v>
      </c>
      <c r="I391" s="37">
        <f t="shared" si="52"/>
        <v>0</v>
      </c>
      <c r="J391" s="80">
        <f t="shared" si="53"/>
        <v>0</v>
      </c>
      <c r="K391" s="28">
        <f t="shared" si="54"/>
        <v>0</v>
      </c>
      <c r="L391" s="37">
        <f t="shared" si="55"/>
        <v>0</v>
      </c>
      <c r="M391" s="80">
        <f t="shared" si="56"/>
        <v>0</v>
      </c>
      <c r="N391" s="96" t="str">
        <f t="shared" si="48"/>
        <v/>
      </c>
      <c r="O391" s="85" t="str">
        <f t="shared" si="49"/>
        <v/>
      </c>
      <c r="P391" s="12">
        <f t="shared" si="50"/>
        <v>0</v>
      </c>
    </row>
    <row r="392" spans="2:16" s="1" customFormat="1" x14ac:dyDescent="0.2">
      <c r="B392" s="32"/>
      <c r="C392" s="32"/>
      <c r="D392" s="104"/>
      <c r="E392" s="191"/>
      <c r="F392" s="72"/>
      <c r="G392" s="79">
        <f t="shared" si="51"/>
        <v>0</v>
      </c>
      <c r="H392" s="36">
        <f>IFERROR(VLOOKUP($D392,PGP!$A:$B,2,FALSE),0)</f>
        <v>0</v>
      </c>
      <c r="I392" s="37">
        <f t="shared" si="52"/>
        <v>0</v>
      </c>
      <c r="J392" s="80">
        <f t="shared" si="53"/>
        <v>0</v>
      </c>
      <c r="K392" s="28">
        <f t="shared" si="54"/>
        <v>0</v>
      </c>
      <c r="L392" s="37">
        <f t="shared" si="55"/>
        <v>0</v>
      </c>
      <c r="M392" s="80">
        <f t="shared" si="56"/>
        <v>0</v>
      </c>
      <c r="N392" s="96" t="str">
        <f t="shared" si="48"/>
        <v/>
      </c>
      <c r="O392" s="85" t="str">
        <f t="shared" si="49"/>
        <v/>
      </c>
      <c r="P392" s="12">
        <f t="shared" si="50"/>
        <v>0</v>
      </c>
    </row>
    <row r="393" spans="2:16" s="1" customFormat="1" x14ac:dyDescent="0.2">
      <c r="B393" s="32"/>
      <c r="C393" s="32"/>
      <c r="D393" s="104"/>
      <c r="E393" s="191"/>
      <c r="F393" s="72"/>
      <c r="G393" s="79">
        <f t="shared" si="51"/>
        <v>0</v>
      </c>
      <c r="H393" s="36">
        <f>IFERROR(VLOOKUP($D393,PGP!$A:$B,2,FALSE),0)</f>
        <v>0</v>
      </c>
      <c r="I393" s="37">
        <f t="shared" si="52"/>
        <v>0</v>
      </c>
      <c r="J393" s="80">
        <f t="shared" si="53"/>
        <v>0</v>
      </c>
      <c r="K393" s="28">
        <f t="shared" si="54"/>
        <v>0</v>
      </c>
      <c r="L393" s="37">
        <f t="shared" si="55"/>
        <v>0</v>
      </c>
      <c r="M393" s="80">
        <f t="shared" si="56"/>
        <v>0</v>
      </c>
      <c r="N393" s="96" t="str">
        <f t="shared" si="48"/>
        <v/>
      </c>
      <c r="O393" s="85" t="str">
        <f t="shared" si="49"/>
        <v/>
      </c>
      <c r="P393" s="12">
        <f t="shared" si="50"/>
        <v>0</v>
      </c>
    </row>
    <row r="394" spans="2:16" s="1" customFormat="1" x14ac:dyDescent="0.2">
      <c r="B394" s="32"/>
      <c r="C394" s="32"/>
      <c r="D394" s="104"/>
      <c r="E394" s="191"/>
      <c r="F394" s="72"/>
      <c r="G394" s="79">
        <f t="shared" si="51"/>
        <v>0</v>
      </c>
      <c r="H394" s="36">
        <f>IFERROR(VLOOKUP($D394,PGP!$A:$B,2,FALSE),0)</f>
        <v>0</v>
      </c>
      <c r="I394" s="37">
        <f t="shared" si="52"/>
        <v>0</v>
      </c>
      <c r="J394" s="80">
        <f t="shared" si="53"/>
        <v>0</v>
      </c>
      <c r="K394" s="28">
        <f t="shared" si="54"/>
        <v>0</v>
      </c>
      <c r="L394" s="37">
        <f t="shared" si="55"/>
        <v>0</v>
      </c>
      <c r="M394" s="80">
        <f t="shared" si="56"/>
        <v>0</v>
      </c>
      <c r="N394" s="96" t="str">
        <f t="shared" si="48"/>
        <v/>
      </c>
      <c r="O394" s="85" t="str">
        <f t="shared" si="49"/>
        <v/>
      </c>
      <c r="P394" s="12">
        <f t="shared" si="50"/>
        <v>0</v>
      </c>
    </row>
    <row r="395" spans="2:16" s="1" customFormat="1" x14ac:dyDescent="0.2">
      <c r="B395" s="32"/>
      <c r="C395" s="32"/>
      <c r="D395" s="104"/>
      <c r="E395" s="191"/>
      <c r="F395" s="72"/>
      <c r="G395" s="79">
        <f t="shared" si="51"/>
        <v>0</v>
      </c>
      <c r="H395" s="36">
        <f>IFERROR(VLOOKUP($D395,PGP!$A:$B,2,FALSE),0)</f>
        <v>0</v>
      </c>
      <c r="I395" s="37">
        <f t="shared" si="52"/>
        <v>0</v>
      </c>
      <c r="J395" s="80">
        <f t="shared" si="53"/>
        <v>0</v>
      </c>
      <c r="K395" s="28">
        <f t="shared" si="54"/>
        <v>0</v>
      </c>
      <c r="L395" s="37">
        <f t="shared" si="55"/>
        <v>0</v>
      </c>
      <c r="M395" s="80">
        <f t="shared" si="56"/>
        <v>0</v>
      </c>
      <c r="N395" s="96" t="str">
        <f t="shared" si="48"/>
        <v/>
      </c>
      <c r="O395" s="85" t="str">
        <f t="shared" si="49"/>
        <v/>
      </c>
      <c r="P395" s="12">
        <f t="shared" si="50"/>
        <v>0</v>
      </c>
    </row>
    <row r="396" spans="2:16" s="1" customFormat="1" x14ac:dyDescent="0.2">
      <c r="B396" s="32"/>
      <c r="C396" s="32"/>
      <c r="D396" s="104"/>
      <c r="E396" s="191"/>
      <c r="F396" s="72"/>
      <c r="G396" s="79">
        <f t="shared" si="51"/>
        <v>0</v>
      </c>
      <c r="H396" s="36">
        <f>IFERROR(VLOOKUP($D396,PGP!$A:$B,2,FALSE),0)</f>
        <v>0</v>
      </c>
      <c r="I396" s="37">
        <f t="shared" si="52"/>
        <v>0</v>
      </c>
      <c r="J396" s="80">
        <f t="shared" si="53"/>
        <v>0</v>
      </c>
      <c r="K396" s="28">
        <f t="shared" si="54"/>
        <v>0</v>
      </c>
      <c r="L396" s="37">
        <f t="shared" si="55"/>
        <v>0</v>
      </c>
      <c r="M396" s="80">
        <f t="shared" si="56"/>
        <v>0</v>
      </c>
      <c r="N396" s="96" t="str">
        <f t="shared" si="48"/>
        <v/>
      </c>
      <c r="O396" s="85" t="str">
        <f t="shared" si="49"/>
        <v/>
      </c>
      <c r="P396" s="12">
        <f t="shared" si="50"/>
        <v>0</v>
      </c>
    </row>
    <row r="397" spans="2:16" s="1" customFormat="1" x14ac:dyDescent="0.2">
      <c r="B397" s="32"/>
      <c r="C397" s="32"/>
      <c r="D397" s="104"/>
      <c r="E397" s="191"/>
      <c r="F397" s="72"/>
      <c r="G397" s="79">
        <f t="shared" si="51"/>
        <v>0</v>
      </c>
      <c r="H397" s="36">
        <f>IFERROR(VLOOKUP($D397,PGP!$A:$B,2,FALSE),0)</f>
        <v>0</v>
      </c>
      <c r="I397" s="37">
        <f t="shared" si="52"/>
        <v>0</v>
      </c>
      <c r="J397" s="80">
        <f t="shared" si="53"/>
        <v>0</v>
      </c>
      <c r="K397" s="28">
        <f t="shared" si="54"/>
        <v>0</v>
      </c>
      <c r="L397" s="37">
        <f t="shared" si="55"/>
        <v>0</v>
      </c>
      <c r="M397" s="80">
        <f t="shared" si="56"/>
        <v>0</v>
      </c>
      <c r="N397" s="96" t="str">
        <f t="shared" si="48"/>
        <v/>
      </c>
      <c r="O397" s="85" t="str">
        <f t="shared" si="49"/>
        <v/>
      </c>
      <c r="P397" s="12">
        <f t="shared" si="50"/>
        <v>0</v>
      </c>
    </row>
    <row r="398" spans="2:16" s="1" customFormat="1" x14ac:dyDescent="0.2">
      <c r="B398" s="32"/>
      <c r="C398" s="32"/>
      <c r="D398" s="104"/>
      <c r="E398" s="191"/>
      <c r="F398" s="72"/>
      <c r="G398" s="79">
        <f t="shared" si="51"/>
        <v>0</v>
      </c>
      <c r="H398" s="36">
        <f>IFERROR(VLOOKUP($D398,PGP!$A:$B,2,FALSE),0)</f>
        <v>0</v>
      </c>
      <c r="I398" s="37">
        <f t="shared" si="52"/>
        <v>0</v>
      </c>
      <c r="J398" s="80">
        <f t="shared" si="53"/>
        <v>0</v>
      </c>
      <c r="K398" s="28">
        <f t="shared" si="54"/>
        <v>0</v>
      </c>
      <c r="L398" s="37">
        <f t="shared" si="55"/>
        <v>0</v>
      </c>
      <c r="M398" s="80">
        <f t="shared" si="56"/>
        <v>0</v>
      </c>
      <c r="N398" s="96" t="str">
        <f t="shared" si="48"/>
        <v/>
      </c>
      <c r="O398" s="85" t="str">
        <f t="shared" si="49"/>
        <v/>
      </c>
      <c r="P398" s="12">
        <f t="shared" si="50"/>
        <v>0</v>
      </c>
    </row>
    <row r="399" spans="2:16" s="1" customFormat="1" x14ac:dyDescent="0.2">
      <c r="B399" s="32"/>
      <c r="C399" s="32"/>
      <c r="D399" s="104"/>
      <c r="E399" s="191"/>
      <c r="F399" s="72"/>
      <c r="G399" s="79">
        <f t="shared" si="51"/>
        <v>0</v>
      </c>
      <c r="H399" s="36">
        <f>IFERROR(VLOOKUP($D399,PGP!$A:$B,2,FALSE),0)</f>
        <v>0</v>
      </c>
      <c r="I399" s="37">
        <f t="shared" si="52"/>
        <v>0</v>
      </c>
      <c r="J399" s="80">
        <f t="shared" si="53"/>
        <v>0</v>
      </c>
      <c r="K399" s="28">
        <f t="shared" si="54"/>
        <v>0</v>
      </c>
      <c r="L399" s="37">
        <f t="shared" si="55"/>
        <v>0</v>
      </c>
      <c r="M399" s="80">
        <f t="shared" si="56"/>
        <v>0</v>
      </c>
      <c r="N399" s="96" t="str">
        <f t="shared" si="48"/>
        <v/>
      </c>
      <c r="O399" s="85" t="str">
        <f t="shared" si="49"/>
        <v/>
      </c>
      <c r="P399" s="12">
        <f t="shared" si="50"/>
        <v>0</v>
      </c>
    </row>
    <row r="400" spans="2:16" s="1" customFormat="1" x14ac:dyDescent="0.2">
      <c r="B400" s="32"/>
      <c r="C400" s="32"/>
      <c r="D400" s="104"/>
      <c r="E400" s="191"/>
      <c r="F400" s="72"/>
      <c r="G400" s="79">
        <f t="shared" si="51"/>
        <v>0</v>
      </c>
      <c r="H400" s="36">
        <f>IFERROR(VLOOKUP($D400,PGP!$A:$B,2,FALSE),0)</f>
        <v>0</v>
      </c>
      <c r="I400" s="37">
        <f t="shared" si="52"/>
        <v>0</v>
      </c>
      <c r="J400" s="80">
        <f t="shared" si="53"/>
        <v>0</v>
      </c>
      <c r="K400" s="28">
        <f t="shared" si="54"/>
        <v>0</v>
      </c>
      <c r="L400" s="37">
        <f t="shared" si="55"/>
        <v>0</v>
      </c>
      <c r="M400" s="80">
        <f t="shared" si="56"/>
        <v>0</v>
      </c>
      <c r="N400" s="96" t="str">
        <f t="shared" si="48"/>
        <v/>
      </c>
      <c r="O400" s="85" t="str">
        <f t="shared" si="49"/>
        <v/>
      </c>
      <c r="P400" s="12">
        <f t="shared" si="50"/>
        <v>0</v>
      </c>
    </row>
    <row r="401" spans="2:16" s="1" customFormat="1" x14ac:dyDescent="0.2">
      <c r="B401" s="32"/>
      <c r="C401" s="32"/>
      <c r="D401" s="104"/>
      <c r="E401" s="191"/>
      <c r="F401" s="72"/>
      <c r="G401" s="79">
        <f t="shared" si="51"/>
        <v>0</v>
      </c>
      <c r="H401" s="36">
        <f>IFERROR(VLOOKUP($D401,PGP!$A:$B,2,FALSE),0)</f>
        <v>0</v>
      </c>
      <c r="I401" s="37">
        <f t="shared" si="52"/>
        <v>0</v>
      </c>
      <c r="J401" s="80">
        <f t="shared" si="53"/>
        <v>0</v>
      </c>
      <c r="K401" s="28">
        <f t="shared" si="54"/>
        <v>0</v>
      </c>
      <c r="L401" s="37">
        <f t="shared" si="55"/>
        <v>0</v>
      </c>
      <c r="M401" s="80">
        <f t="shared" si="56"/>
        <v>0</v>
      </c>
      <c r="N401" s="96" t="str">
        <f t="shared" si="48"/>
        <v/>
      </c>
      <c r="O401" s="85" t="str">
        <f t="shared" si="49"/>
        <v/>
      </c>
      <c r="P401" s="12">
        <f t="shared" si="50"/>
        <v>0</v>
      </c>
    </row>
    <row r="402" spans="2:16" s="1" customFormat="1" x14ac:dyDescent="0.2">
      <c r="B402" s="32"/>
      <c r="C402" s="32"/>
      <c r="D402" s="104"/>
      <c r="E402" s="191"/>
      <c r="F402" s="72"/>
      <c r="G402" s="79">
        <f t="shared" si="51"/>
        <v>0</v>
      </c>
      <c r="H402" s="36">
        <f>IFERROR(VLOOKUP($D402,PGP!$A:$B,2,FALSE),0)</f>
        <v>0</v>
      </c>
      <c r="I402" s="37">
        <f t="shared" si="52"/>
        <v>0</v>
      </c>
      <c r="J402" s="80">
        <f t="shared" si="53"/>
        <v>0</v>
      </c>
      <c r="K402" s="28">
        <f t="shared" si="54"/>
        <v>0</v>
      </c>
      <c r="L402" s="37">
        <f t="shared" si="55"/>
        <v>0</v>
      </c>
      <c r="M402" s="80">
        <f t="shared" si="56"/>
        <v>0</v>
      </c>
      <c r="N402" s="96" t="str">
        <f t="shared" si="48"/>
        <v/>
      </c>
      <c r="O402" s="85" t="str">
        <f t="shared" si="49"/>
        <v/>
      </c>
      <c r="P402" s="12">
        <f t="shared" si="50"/>
        <v>0</v>
      </c>
    </row>
    <row r="403" spans="2:16" s="1" customFormat="1" x14ac:dyDescent="0.2">
      <c r="B403" s="32"/>
      <c r="C403" s="32"/>
      <c r="D403" s="104"/>
      <c r="E403" s="191"/>
      <c r="F403" s="72"/>
      <c r="G403" s="79">
        <f t="shared" si="51"/>
        <v>0</v>
      </c>
      <c r="H403" s="36">
        <f>IFERROR(VLOOKUP($D403,PGP!$A:$B,2,FALSE),0)</f>
        <v>0</v>
      </c>
      <c r="I403" s="37">
        <f t="shared" si="52"/>
        <v>0</v>
      </c>
      <c r="J403" s="80">
        <f t="shared" si="53"/>
        <v>0</v>
      </c>
      <c r="K403" s="28">
        <f t="shared" si="54"/>
        <v>0</v>
      </c>
      <c r="L403" s="37">
        <f t="shared" si="55"/>
        <v>0</v>
      </c>
      <c r="M403" s="80">
        <f t="shared" si="56"/>
        <v>0</v>
      </c>
      <c r="N403" s="96" t="str">
        <f t="shared" si="48"/>
        <v/>
      </c>
      <c r="O403" s="85" t="str">
        <f t="shared" si="49"/>
        <v/>
      </c>
      <c r="P403" s="12">
        <f t="shared" si="50"/>
        <v>0</v>
      </c>
    </row>
    <row r="404" spans="2:16" s="1" customFormat="1" x14ac:dyDescent="0.2">
      <c r="B404" s="32"/>
      <c r="C404" s="32"/>
      <c r="D404" s="104"/>
      <c r="E404" s="191"/>
      <c r="F404" s="72"/>
      <c r="G404" s="79">
        <f t="shared" si="51"/>
        <v>0</v>
      </c>
      <c r="H404" s="36">
        <f>IFERROR(VLOOKUP($D404,PGP!$A:$B,2,FALSE),0)</f>
        <v>0</v>
      </c>
      <c r="I404" s="37">
        <f t="shared" si="52"/>
        <v>0</v>
      </c>
      <c r="J404" s="80">
        <f t="shared" si="53"/>
        <v>0</v>
      </c>
      <c r="K404" s="28">
        <f t="shared" si="54"/>
        <v>0</v>
      </c>
      <c r="L404" s="37">
        <f t="shared" si="55"/>
        <v>0</v>
      </c>
      <c r="M404" s="80">
        <f t="shared" si="56"/>
        <v>0</v>
      </c>
      <c r="N404" s="96" t="str">
        <f t="shared" si="48"/>
        <v/>
      </c>
      <c r="O404" s="85" t="str">
        <f t="shared" si="49"/>
        <v/>
      </c>
      <c r="P404" s="12">
        <f t="shared" si="50"/>
        <v>0</v>
      </c>
    </row>
    <row r="405" spans="2:16" s="1" customFormat="1" x14ac:dyDescent="0.2">
      <c r="B405" s="32"/>
      <c r="C405" s="32"/>
      <c r="D405" s="104"/>
      <c r="E405" s="191"/>
      <c r="F405" s="72"/>
      <c r="G405" s="79">
        <f t="shared" si="51"/>
        <v>0</v>
      </c>
      <c r="H405" s="36">
        <f>IFERROR(VLOOKUP($D405,PGP!$A:$B,2,FALSE),0)</f>
        <v>0</v>
      </c>
      <c r="I405" s="37">
        <f t="shared" si="52"/>
        <v>0</v>
      </c>
      <c r="J405" s="80">
        <f t="shared" si="53"/>
        <v>0</v>
      </c>
      <c r="K405" s="28">
        <f t="shared" si="54"/>
        <v>0</v>
      </c>
      <c r="L405" s="37">
        <f t="shared" si="55"/>
        <v>0</v>
      </c>
      <c r="M405" s="80">
        <f t="shared" si="56"/>
        <v>0</v>
      </c>
      <c r="N405" s="96" t="str">
        <f t="shared" si="48"/>
        <v/>
      </c>
      <c r="O405" s="85" t="str">
        <f t="shared" si="49"/>
        <v/>
      </c>
      <c r="P405" s="12">
        <f t="shared" si="50"/>
        <v>0</v>
      </c>
    </row>
    <row r="406" spans="2:16" s="1" customFormat="1" x14ac:dyDescent="0.2">
      <c r="B406" s="32"/>
      <c r="C406" s="32"/>
      <c r="D406" s="104"/>
      <c r="E406" s="191"/>
      <c r="F406" s="72"/>
      <c r="G406" s="79">
        <f t="shared" si="51"/>
        <v>0</v>
      </c>
      <c r="H406" s="36">
        <f>IFERROR(VLOOKUP($D406,PGP!$A:$B,2,FALSE),0)</f>
        <v>0</v>
      </c>
      <c r="I406" s="37">
        <f t="shared" si="52"/>
        <v>0</v>
      </c>
      <c r="J406" s="80">
        <f t="shared" si="53"/>
        <v>0</v>
      </c>
      <c r="K406" s="28">
        <f t="shared" si="54"/>
        <v>0</v>
      </c>
      <c r="L406" s="37">
        <f t="shared" si="55"/>
        <v>0</v>
      </c>
      <c r="M406" s="80">
        <f t="shared" si="56"/>
        <v>0</v>
      </c>
      <c r="N406" s="96" t="str">
        <f t="shared" si="48"/>
        <v/>
      </c>
      <c r="O406" s="85" t="str">
        <f t="shared" si="49"/>
        <v/>
      </c>
      <c r="P406" s="12">
        <f t="shared" si="50"/>
        <v>0</v>
      </c>
    </row>
    <row r="407" spans="2:16" s="1" customFormat="1" x14ac:dyDescent="0.2">
      <c r="B407" s="32"/>
      <c r="C407" s="32"/>
      <c r="D407" s="104"/>
      <c r="E407" s="191"/>
      <c r="F407" s="72"/>
      <c r="G407" s="79">
        <f t="shared" si="51"/>
        <v>0</v>
      </c>
      <c r="H407" s="36">
        <f>IFERROR(VLOOKUP($D407,PGP!$A:$B,2,FALSE),0)</f>
        <v>0</v>
      </c>
      <c r="I407" s="37">
        <f t="shared" si="52"/>
        <v>0</v>
      </c>
      <c r="J407" s="80">
        <f t="shared" si="53"/>
        <v>0</v>
      </c>
      <c r="K407" s="28">
        <f t="shared" si="54"/>
        <v>0</v>
      </c>
      <c r="L407" s="37">
        <f t="shared" si="55"/>
        <v>0</v>
      </c>
      <c r="M407" s="80">
        <f t="shared" si="56"/>
        <v>0</v>
      </c>
      <c r="N407" s="96" t="str">
        <f t="shared" si="48"/>
        <v/>
      </c>
      <c r="O407" s="85" t="str">
        <f t="shared" si="49"/>
        <v/>
      </c>
      <c r="P407" s="12">
        <f t="shared" si="50"/>
        <v>0</v>
      </c>
    </row>
    <row r="408" spans="2:16" s="1" customFormat="1" x14ac:dyDescent="0.2">
      <c r="B408" s="32"/>
      <c r="C408" s="32"/>
      <c r="D408" s="104"/>
      <c r="E408" s="191"/>
      <c r="F408" s="72"/>
      <c r="G408" s="79">
        <f t="shared" si="51"/>
        <v>0</v>
      </c>
      <c r="H408" s="36">
        <f>IFERROR(VLOOKUP($D408,PGP!$A:$B,2,FALSE),0)</f>
        <v>0</v>
      </c>
      <c r="I408" s="37">
        <f t="shared" si="52"/>
        <v>0</v>
      </c>
      <c r="J408" s="80">
        <f t="shared" si="53"/>
        <v>0</v>
      </c>
      <c r="K408" s="28">
        <f t="shared" si="54"/>
        <v>0</v>
      </c>
      <c r="L408" s="37">
        <f t="shared" si="55"/>
        <v>0</v>
      </c>
      <c r="M408" s="80">
        <f t="shared" si="56"/>
        <v>0</v>
      </c>
      <c r="N408" s="96" t="str">
        <f t="shared" si="48"/>
        <v/>
      </c>
      <c r="O408" s="85" t="str">
        <f t="shared" si="49"/>
        <v/>
      </c>
      <c r="P408" s="12">
        <f t="shared" si="50"/>
        <v>0</v>
      </c>
    </row>
    <row r="409" spans="2:16" s="1" customFormat="1" x14ac:dyDescent="0.2">
      <c r="B409" s="32"/>
      <c r="C409" s="32"/>
      <c r="D409" s="104"/>
      <c r="E409" s="191"/>
      <c r="F409" s="72"/>
      <c r="G409" s="79">
        <f t="shared" si="51"/>
        <v>0</v>
      </c>
      <c r="H409" s="36">
        <f>IFERROR(VLOOKUP($D409,PGP!$A:$B,2,FALSE),0)</f>
        <v>0</v>
      </c>
      <c r="I409" s="37">
        <f t="shared" si="52"/>
        <v>0</v>
      </c>
      <c r="J409" s="80">
        <f t="shared" si="53"/>
        <v>0</v>
      </c>
      <c r="K409" s="28">
        <f t="shared" si="54"/>
        <v>0</v>
      </c>
      <c r="L409" s="37">
        <f t="shared" si="55"/>
        <v>0</v>
      </c>
      <c r="M409" s="80">
        <f t="shared" si="56"/>
        <v>0</v>
      </c>
      <c r="N409" s="96" t="str">
        <f t="shared" si="48"/>
        <v/>
      </c>
      <c r="O409" s="85" t="str">
        <f t="shared" si="49"/>
        <v/>
      </c>
      <c r="P409" s="12">
        <f t="shared" si="50"/>
        <v>0</v>
      </c>
    </row>
    <row r="410" spans="2:16" s="1" customFormat="1" x14ac:dyDescent="0.2">
      <c r="B410" s="32"/>
      <c r="C410" s="32"/>
      <c r="D410" s="104"/>
      <c r="E410" s="191"/>
      <c r="F410" s="72"/>
      <c r="G410" s="79">
        <f t="shared" si="51"/>
        <v>0</v>
      </c>
      <c r="H410" s="36">
        <f>IFERROR(VLOOKUP($D410,PGP!$A:$B,2,FALSE),0)</f>
        <v>0</v>
      </c>
      <c r="I410" s="37">
        <f t="shared" si="52"/>
        <v>0</v>
      </c>
      <c r="J410" s="80">
        <f t="shared" si="53"/>
        <v>0</v>
      </c>
      <c r="K410" s="28">
        <f t="shared" si="54"/>
        <v>0</v>
      </c>
      <c r="L410" s="37">
        <f t="shared" si="55"/>
        <v>0</v>
      </c>
      <c r="M410" s="80">
        <f t="shared" si="56"/>
        <v>0</v>
      </c>
      <c r="N410" s="96" t="str">
        <f t="shared" si="48"/>
        <v/>
      </c>
      <c r="O410" s="85" t="str">
        <f t="shared" si="49"/>
        <v/>
      </c>
      <c r="P410" s="12">
        <f t="shared" si="50"/>
        <v>0</v>
      </c>
    </row>
    <row r="411" spans="2:16" s="1" customFormat="1" x14ac:dyDescent="0.2">
      <c r="B411" s="32"/>
      <c r="C411" s="32"/>
      <c r="D411" s="104"/>
      <c r="E411" s="191"/>
      <c r="F411" s="72"/>
      <c r="G411" s="79">
        <f t="shared" si="51"/>
        <v>0</v>
      </c>
      <c r="H411" s="36">
        <f>IFERROR(VLOOKUP($D411,PGP!$A:$B,2,FALSE),0)</f>
        <v>0</v>
      </c>
      <c r="I411" s="37">
        <f t="shared" si="52"/>
        <v>0</v>
      </c>
      <c r="J411" s="80">
        <f t="shared" si="53"/>
        <v>0</v>
      </c>
      <c r="K411" s="28">
        <f t="shared" si="54"/>
        <v>0</v>
      </c>
      <c r="L411" s="37">
        <f t="shared" si="55"/>
        <v>0</v>
      </c>
      <c r="M411" s="80">
        <f t="shared" si="56"/>
        <v>0</v>
      </c>
      <c r="N411" s="96" t="str">
        <f t="shared" si="48"/>
        <v/>
      </c>
      <c r="O411" s="85" t="str">
        <f t="shared" si="49"/>
        <v/>
      </c>
      <c r="P411" s="12">
        <f t="shared" si="50"/>
        <v>0</v>
      </c>
    </row>
    <row r="412" spans="2:16" s="1" customFormat="1" x14ac:dyDescent="0.2">
      <c r="B412" s="32"/>
      <c r="C412" s="32"/>
      <c r="D412" s="104"/>
      <c r="E412" s="191"/>
      <c r="F412" s="72"/>
      <c r="G412" s="79">
        <f t="shared" si="51"/>
        <v>0</v>
      </c>
      <c r="H412" s="36">
        <f>IFERROR(VLOOKUP($D412,PGP!$A:$B,2,FALSE),0)</f>
        <v>0</v>
      </c>
      <c r="I412" s="37">
        <f t="shared" si="52"/>
        <v>0</v>
      </c>
      <c r="J412" s="80">
        <f t="shared" si="53"/>
        <v>0</v>
      </c>
      <c r="K412" s="28">
        <f t="shared" si="54"/>
        <v>0</v>
      </c>
      <c r="L412" s="37">
        <f t="shared" si="55"/>
        <v>0</v>
      </c>
      <c r="M412" s="80">
        <f t="shared" si="56"/>
        <v>0</v>
      </c>
      <c r="N412" s="96" t="str">
        <f t="shared" si="48"/>
        <v/>
      </c>
      <c r="O412" s="85" t="str">
        <f t="shared" si="49"/>
        <v/>
      </c>
      <c r="P412" s="12">
        <f t="shared" si="50"/>
        <v>0</v>
      </c>
    </row>
    <row r="413" spans="2:16" s="1" customFormat="1" x14ac:dyDescent="0.2">
      <c r="B413" s="32"/>
      <c r="C413" s="32"/>
      <c r="D413" s="104"/>
      <c r="E413" s="191"/>
      <c r="F413" s="72"/>
      <c r="G413" s="79">
        <f t="shared" si="51"/>
        <v>0</v>
      </c>
      <c r="H413" s="36">
        <f>IFERROR(VLOOKUP($D413,PGP!$A:$B,2,FALSE),0)</f>
        <v>0</v>
      </c>
      <c r="I413" s="37">
        <f t="shared" si="52"/>
        <v>0</v>
      </c>
      <c r="J413" s="80">
        <f t="shared" si="53"/>
        <v>0</v>
      </c>
      <c r="K413" s="28">
        <f t="shared" si="54"/>
        <v>0</v>
      </c>
      <c r="L413" s="37">
        <f t="shared" si="55"/>
        <v>0</v>
      </c>
      <c r="M413" s="80">
        <f t="shared" si="56"/>
        <v>0</v>
      </c>
      <c r="N413" s="96" t="str">
        <f t="shared" si="48"/>
        <v/>
      </c>
      <c r="O413" s="85" t="str">
        <f t="shared" si="49"/>
        <v/>
      </c>
      <c r="P413" s="12">
        <f t="shared" si="50"/>
        <v>0</v>
      </c>
    </row>
    <row r="414" spans="2:16" s="1" customFormat="1" x14ac:dyDescent="0.2">
      <c r="B414" s="32"/>
      <c r="C414" s="32"/>
      <c r="D414" s="104"/>
      <c r="E414" s="191"/>
      <c r="F414" s="72"/>
      <c r="G414" s="79">
        <f t="shared" si="51"/>
        <v>0</v>
      </c>
      <c r="H414" s="36">
        <f>IFERROR(VLOOKUP($D414,PGP!$A:$B,2,FALSE),0)</f>
        <v>0</v>
      </c>
      <c r="I414" s="37">
        <f t="shared" si="52"/>
        <v>0</v>
      </c>
      <c r="J414" s="80">
        <f t="shared" si="53"/>
        <v>0</v>
      </c>
      <c r="K414" s="28">
        <f t="shared" si="54"/>
        <v>0</v>
      </c>
      <c r="L414" s="37">
        <f t="shared" si="55"/>
        <v>0</v>
      </c>
      <c r="M414" s="80">
        <f t="shared" si="56"/>
        <v>0</v>
      </c>
      <c r="N414" s="96" t="str">
        <f t="shared" si="48"/>
        <v/>
      </c>
      <c r="O414" s="85" t="str">
        <f t="shared" si="49"/>
        <v/>
      </c>
      <c r="P414" s="12">
        <f t="shared" si="50"/>
        <v>0</v>
      </c>
    </row>
    <row r="415" spans="2:16" s="1" customFormat="1" x14ac:dyDescent="0.2">
      <c r="B415" s="32"/>
      <c r="C415" s="32"/>
      <c r="D415" s="104"/>
      <c r="E415" s="191"/>
      <c r="F415" s="72"/>
      <c r="G415" s="79">
        <f t="shared" si="51"/>
        <v>0</v>
      </c>
      <c r="H415" s="36">
        <f>IFERROR(VLOOKUP($D415,PGP!$A:$B,2,FALSE),0)</f>
        <v>0</v>
      </c>
      <c r="I415" s="37">
        <f t="shared" si="52"/>
        <v>0</v>
      </c>
      <c r="J415" s="80">
        <f t="shared" si="53"/>
        <v>0</v>
      </c>
      <c r="K415" s="28">
        <f t="shared" si="54"/>
        <v>0</v>
      </c>
      <c r="L415" s="37">
        <f t="shared" si="55"/>
        <v>0</v>
      </c>
      <c r="M415" s="80">
        <f t="shared" si="56"/>
        <v>0</v>
      </c>
      <c r="N415" s="96" t="str">
        <f t="shared" ref="N415:N478" si="57">IF(ISBLANK(F415),"",IF(E415&lt;=0,"",IF(O415=J415,"Calcul de base/ Standard","Marge protégée/ Protected margin")))</f>
        <v/>
      </c>
      <c r="O415" s="85" t="str">
        <f t="shared" ref="O415:O478" si="58">IF(ISBLANK(F415),"",IF(E415&gt;0,MAX(J415,M415),"Remplir colonne D/ Complete column D"))</f>
        <v/>
      </c>
      <c r="P415" s="12">
        <f t="shared" ref="P415:P478" si="59">IFERROR((O415/E415),0)</f>
        <v>0</v>
      </c>
    </row>
    <row r="416" spans="2:16" s="1" customFormat="1" x14ac:dyDescent="0.2">
      <c r="B416" s="32"/>
      <c r="C416" s="32"/>
      <c r="D416" s="104"/>
      <c r="E416" s="191"/>
      <c r="F416" s="72"/>
      <c r="G416" s="79">
        <f t="shared" ref="G416:G479" si="60">(IF(AND(D416="Fleurs séchées/Dried cannabis",(E416&lt;28)),1.05,0)+IF(AND(D416="Fleurs séchées/Dried cannabis",(E416=28)),0.9,0))*$E416</f>
        <v>0</v>
      </c>
      <c r="H416" s="36">
        <f>IFERROR(VLOOKUP($D416,PGP!$A:$B,2,FALSE),0)</f>
        <v>0</v>
      </c>
      <c r="I416" s="37">
        <f t="shared" ref="I416:I479" si="61">IFERROR((F416*(1+H416))+G416,0)</f>
        <v>0</v>
      </c>
      <c r="J416" s="80">
        <f t="shared" ref="J416:J479" si="62">IFERROR(ROUNDUP(I416*1.14975,1),0)</f>
        <v>0</v>
      </c>
      <c r="K416" s="28">
        <f t="shared" ref="K416:K479" si="63">(IF(AND(D416="Fleurs séchées/Dried cannabis",(E416&lt;28)),1.85,0)+IF(AND(D416="Fleurs séchées/Dried cannabis",(E416=28)),1.25,0)+IF(D416="Préroulés/Pre-rolled",2.2,0)+IF(D416="Moulu/Ground",1.5,0)+IF(AND(D416="Haschich/Hash",(E416&gt;=3)),3.5,0)+IF(AND(D416="Haschich/Hash",AND(E416&gt;=2,E416&lt;3)),4.3,0)+IF(AND(D416="Haschich/Hash",AND(E416&gt;=0,E416&lt;2)),5.9,0))*E416</f>
        <v>0</v>
      </c>
      <c r="L416" s="37">
        <f t="shared" ref="L416:L479" si="64">K416+F416</f>
        <v>0</v>
      </c>
      <c r="M416" s="80">
        <f t="shared" ref="M416:M479" si="65">IFERROR(ROUNDUP(L416*1.14975,1),0)</f>
        <v>0</v>
      </c>
      <c r="N416" s="96" t="str">
        <f t="shared" si="57"/>
        <v/>
      </c>
      <c r="O416" s="85" t="str">
        <f t="shared" si="58"/>
        <v/>
      </c>
      <c r="P416" s="12">
        <f t="shared" si="59"/>
        <v>0</v>
      </c>
    </row>
    <row r="417" spans="2:16" s="1" customFormat="1" x14ac:dyDescent="0.2">
      <c r="B417" s="32"/>
      <c r="C417" s="32"/>
      <c r="D417" s="104"/>
      <c r="E417" s="191"/>
      <c r="F417" s="72"/>
      <c r="G417" s="79">
        <f t="shared" si="60"/>
        <v>0</v>
      </c>
      <c r="H417" s="36">
        <f>IFERROR(VLOOKUP($D417,PGP!$A:$B,2,FALSE),0)</f>
        <v>0</v>
      </c>
      <c r="I417" s="37">
        <f t="shared" si="61"/>
        <v>0</v>
      </c>
      <c r="J417" s="80">
        <f t="shared" si="62"/>
        <v>0</v>
      </c>
      <c r="K417" s="28">
        <f t="shared" si="63"/>
        <v>0</v>
      </c>
      <c r="L417" s="37">
        <f t="shared" si="64"/>
        <v>0</v>
      </c>
      <c r="M417" s="80">
        <f t="shared" si="65"/>
        <v>0</v>
      </c>
      <c r="N417" s="96" t="str">
        <f t="shared" si="57"/>
        <v/>
      </c>
      <c r="O417" s="85" t="str">
        <f t="shared" si="58"/>
        <v/>
      </c>
      <c r="P417" s="12">
        <f t="shared" si="59"/>
        <v>0</v>
      </c>
    </row>
    <row r="418" spans="2:16" s="1" customFormat="1" x14ac:dyDescent="0.2">
      <c r="B418" s="32"/>
      <c r="C418" s="32"/>
      <c r="D418" s="104"/>
      <c r="E418" s="191"/>
      <c r="F418" s="72"/>
      <c r="G418" s="79">
        <f t="shared" si="60"/>
        <v>0</v>
      </c>
      <c r="H418" s="36">
        <f>IFERROR(VLOOKUP($D418,PGP!$A:$B,2,FALSE),0)</f>
        <v>0</v>
      </c>
      <c r="I418" s="37">
        <f t="shared" si="61"/>
        <v>0</v>
      </c>
      <c r="J418" s="80">
        <f t="shared" si="62"/>
        <v>0</v>
      </c>
      <c r="K418" s="28">
        <f t="shared" si="63"/>
        <v>0</v>
      </c>
      <c r="L418" s="37">
        <f t="shared" si="64"/>
        <v>0</v>
      </c>
      <c r="M418" s="80">
        <f t="shared" si="65"/>
        <v>0</v>
      </c>
      <c r="N418" s="96" t="str">
        <f t="shared" si="57"/>
        <v/>
      </c>
      <c r="O418" s="85" t="str">
        <f t="shared" si="58"/>
        <v/>
      </c>
      <c r="P418" s="12">
        <f t="shared" si="59"/>
        <v>0</v>
      </c>
    </row>
    <row r="419" spans="2:16" s="1" customFormat="1" x14ac:dyDescent="0.2">
      <c r="B419" s="32"/>
      <c r="C419" s="32"/>
      <c r="D419" s="104"/>
      <c r="E419" s="191"/>
      <c r="F419" s="72"/>
      <c r="G419" s="79">
        <f t="shared" si="60"/>
        <v>0</v>
      </c>
      <c r="H419" s="36">
        <f>IFERROR(VLOOKUP($D419,PGP!$A:$B,2,FALSE),0)</f>
        <v>0</v>
      </c>
      <c r="I419" s="37">
        <f t="shared" si="61"/>
        <v>0</v>
      </c>
      <c r="J419" s="80">
        <f t="shared" si="62"/>
        <v>0</v>
      </c>
      <c r="K419" s="28">
        <f t="shared" si="63"/>
        <v>0</v>
      </c>
      <c r="L419" s="37">
        <f t="shared" si="64"/>
        <v>0</v>
      </c>
      <c r="M419" s="80">
        <f t="shared" si="65"/>
        <v>0</v>
      </c>
      <c r="N419" s="96" t="str">
        <f t="shared" si="57"/>
        <v/>
      </c>
      <c r="O419" s="85" t="str">
        <f t="shared" si="58"/>
        <v/>
      </c>
      <c r="P419" s="12">
        <f t="shared" si="59"/>
        <v>0</v>
      </c>
    </row>
    <row r="420" spans="2:16" s="1" customFormat="1" x14ac:dyDescent="0.2">
      <c r="B420" s="32"/>
      <c r="C420" s="32"/>
      <c r="D420" s="104"/>
      <c r="E420" s="191"/>
      <c r="F420" s="72"/>
      <c r="G420" s="79">
        <f t="shared" si="60"/>
        <v>0</v>
      </c>
      <c r="H420" s="36">
        <f>IFERROR(VLOOKUP($D420,PGP!$A:$B,2,FALSE),0)</f>
        <v>0</v>
      </c>
      <c r="I420" s="37">
        <f t="shared" si="61"/>
        <v>0</v>
      </c>
      <c r="J420" s="80">
        <f t="shared" si="62"/>
        <v>0</v>
      </c>
      <c r="K420" s="28">
        <f t="shared" si="63"/>
        <v>0</v>
      </c>
      <c r="L420" s="37">
        <f t="shared" si="64"/>
        <v>0</v>
      </c>
      <c r="M420" s="80">
        <f t="shared" si="65"/>
        <v>0</v>
      </c>
      <c r="N420" s="96" t="str">
        <f t="shared" si="57"/>
        <v/>
      </c>
      <c r="O420" s="85" t="str">
        <f t="shared" si="58"/>
        <v/>
      </c>
      <c r="P420" s="12">
        <f t="shared" si="59"/>
        <v>0</v>
      </c>
    </row>
    <row r="421" spans="2:16" s="1" customFormat="1" x14ac:dyDescent="0.2">
      <c r="B421" s="32"/>
      <c r="C421" s="32"/>
      <c r="D421" s="104"/>
      <c r="E421" s="191"/>
      <c r="F421" s="72"/>
      <c r="G421" s="79">
        <f t="shared" si="60"/>
        <v>0</v>
      </c>
      <c r="H421" s="36">
        <f>IFERROR(VLOOKUP($D421,PGP!$A:$B,2,FALSE),0)</f>
        <v>0</v>
      </c>
      <c r="I421" s="37">
        <f t="shared" si="61"/>
        <v>0</v>
      </c>
      <c r="J421" s="80">
        <f t="shared" si="62"/>
        <v>0</v>
      </c>
      <c r="K421" s="28">
        <f t="shared" si="63"/>
        <v>0</v>
      </c>
      <c r="L421" s="37">
        <f t="shared" si="64"/>
        <v>0</v>
      </c>
      <c r="M421" s="80">
        <f t="shared" si="65"/>
        <v>0</v>
      </c>
      <c r="N421" s="96" t="str">
        <f t="shared" si="57"/>
        <v/>
      </c>
      <c r="O421" s="85" t="str">
        <f t="shared" si="58"/>
        <v/>
      </c>
      <c r="P421" s="12">
        <f t="shared" si="59"/>
        <v>0</v>
      </c>
    </row>
    <row r="422" spans="2:16" s="1" customFormat="1" x14ac:dyDescent="0.2">
      <c r="B422" s="32"/>
      <c r="C422" s="32"/>
      <c r="D422" s="104"/>
      <c r="E422" s="191"/>
      <c r="F422" s="72"/>
      <c r="G422" s="79">
        <f t="shared" si="60"/>
        <v>0</v>
      </c>
      <c r="H422" s="36">
        <f>IFERROR(VLOOKUP($D422,PGP!$A:$B,2,FALSE),0)</f>
        <v>0</v>
      </c>
      <c r="I422" s="37">
        <f t="shared" si="61"/>
        <v>0</v>
      </c>
      <c r="J422" s="80">
        <f t="shared" si="62"/>
        <v>0</v>
      </c>
      <c r="K422" s="28">
        <f t="shared" si="63"/>
        <v>0</v>
      </c>
      <c r="L422" s="37">
        <f t="shared" si="64"/>
        <v>0</v>
      </c>
      <c r="M422" s="80">
        <f t="shared" si="65"/>
        <v>0</v>
      </c>
      <c r="N422" s="96" t="str">
        <f t="shared" si="57"/>
        <v/>
      </c>
      <c r="O422" s="85" t="str">
        <f t="shared" si="58"/>
        <v/>
      </c>
      <c r="P422" s="12">
        <f t="shared" si="59"/>
        <v>0</v>
      </c>
    </row>
    <row r="423" spans="2:16" s="1" customFormat="1" x14ac:dyDescent="0.2">
      <c r="B423" s="32"/>
      <c r="C423" s="32"/>
      <c r="D423" s="104"/>
      <c r="E423" s="191"/>
      <c r="F423" s="72"/>
      <c r="G423" s="79">
        <f t="shared" si="60"/>
        <v>0</v>
      </c>
      <c r="H423" s="36">
        <f>IFERROR(VLOOKUP($D423,PGP!$A:$B,2,FALSE),0)</f>
        <v>0</v>
      </c>
      <c r="I423" s="37">
        <f t="shared" si="61"/>
        <v>0</v>
      </c>
      <c r="J423" s="80">
        <f t="shared" si="62"/>
        <v>0</v>
      </c>
      <c r="K423" s="28">
        <f t="shared" si="63"/>
        <v>0</v>
      </c>
      <c r="L423" s="37">
        <f t="shared" si="64"/>
        <v>0</v>
      </c>
      <c r="M423" s="80">
        <f t="shared" si="65"/>
        <v>0</v>
      </c>
      <c r="N423" s="96" t="str">
        <f t="shared" si="57"/>
        <v/>
      </c>
      <c r="O423" s="85" t="str">
        <f t="shared" si="58"/>
        <v/>
      </c>
      <c r="P423" s="12">
        <f t="shared" si="59"/>
        <v>0</v>
      </c>
    </row>
    <row r="424" spans="2:16" s="1" customFormat="1" x14ac:dyDescent="0.2">
      <c r="B424" s="32"/>
      <c r="C424" s="32"/>
      <c r="D424" s="104"/>
      <c r="E424" s="191"/>
      <c r="F424" s="72"/>
      <c r="G424" s="79">
        <f t="shared" si="60"/>
        <v>0</v>
      </c>
      <c r="H424" s="36">
        <f>IFERROR(VLOOKUP($D424,PGP!$A:$B,2,FALSE),0)</f>
        <v>0</v>
      </c>
      <c r="I424" s="37">
        <f t="shared" si="61"/>
        <v>0</v>
      </c>
      <c r="J424" s="80">
        <f t="shared" si="62"/>
        <v>0</v>
      </c>
      <c r="K424" s="28">
        <f t="shared" si="63"/>
        <v>0</v>
      </c>
      <c r="L424" s="37">
        <f t="shared" si="64"/>
        <v>0</v>
      </c>
      <c r="M424" s="80">
        <f t="shared" si="65"/>
        <v>0</v>
      </c>
      <c r="N424" s="96" t="str">
        <f t="shared" si="57"/>
        <v/>
      </c>
      <c r="O424" s="85" t="str">
        <f t="shared" si="58"/>
        <v/>
      </c>
      <c r="P424" s="12">
        <f t="shared" si="59"/>
        <v>0</v>
      </c>
    </row>
    <row r="425" spans="2:16" s="1" customFormat="1" x14ac:dyDescent="0.2">
      <c r="B425" s="32"/>
      <c r="C425" s="32"/>
      <c r="D425" s="104"/>
      <c r="E425" s="191"/>
      <c r="F425" s="72"/>
      <c r="G425" s="79">
        <f t="shared" si="60"/>
        <v>0</v>
      </c>
      <c r="H425" s="36">
        <f>IFERROR(VLOOKUP($D425,PGP!$A:$B,2,FALSE),0)</f>
        <v>0</v>
      </c>
      <c r="I425" s="37">
        <f t="shared" si="61"/>
        <v>0</v>
      </c>
      <c r="J425" s="80">
        <f t="shared" si="62"/>
        <v>0</v>
      </c>
      <c r="K425" s="28">
        <f t="shared" si="63"/>
        <v>0</v>
      </c>
      <c r="L425" s="37">
        <f t="shared" si="64"/>
        <v>0</v>
      </c>
      <c r="M425" s="80">
        <f t="shared" si="65"/>
        <v>0</v>
      </c>
      <c r="N425" s="96" t="str">
        <f t="shared" si="57"/>
        <v/>
      </c>
      <c r="O425" s="85" t="str">
        <f t="shared" si="58"/>
        <v/>
      </c>
      <c r="P425" s="12">
        <f t="shared" si="59"/>
        <v>0</v>
      </c>
    </row>
    <row r="426" spans="2:16" s="1" customFormat="1" x14ac:dyDescent="0.2">
      <c r="B426" s="32"/>
      <c r="C426" s="32"/>
      <c r="D426" s="104"/>
      <c r="E426" s="191"/>
      <c r="F426" s="72"/>
      <c r="G426" s="79">
        <f t="shared" si="60"/>
        <v>0</v>
      </c>
      <c r="H426" s="36">
        <f>IFERROR(VLOOKUP($D426,PGP!$A:$B,2,FALSE),0)</f>
        <v>0</v>
      </c>
      <c r="I426" s="37">
        <f t="shared" si="61"/>
        <v>0</v>
      </c>
      <c r="J426" s="80">
        <f t="shared" si="62"/>
        <v>0</v>
      </c>
      <c r="K426" s="28">
        <f t="shared" si="63"/>
        <v>0</v>
      </c>
      <c r="L426" s="37">
        <f t="shared" si="64"/>
        <v>0</v>
      </c>
      <c r="M426" s="80">
        <f t="shared" si="65"/>
        <v>0</v>
      </c>
      <c r="N426" s="96" t="str">
        <f t="shared" si="57"/>
        <v/>
      </c>
      <c r="O426" s="85" t="str">
        <f t="shared" si="58"/>
        <v/>
      </c>
      <c r="P426" s="12">
        <f t="shared" si="59"/>
        <v>0</v>
      </c>
    </row>
    <row r="427" spans="2:16" s="1" customFormat="1" x14ac:dyDescent="0.2">
      <c r="B427" s="32"/>
      <c r="C427" s="32"/>
      <c r="D427" s="104"/>
      <c r="E427" s="191"/>
      <c r="F427" s="72"/>
      <c r="G427" s="79">
        <f t="shared" si="60"/>
        <v>0</v>
      </c>
      <c r="H427" s="36">
        <f>IFERROR(VLOOKUP($D427,PGP!$A:$B,2,FALSE),0)</f>
        <v>0</v>
      </c>
      <c r="I427" s="37">
        <f t="shared" si="61"/>
        <v>0</v>
      </c>
      <c r="J427" s="80">
        <f t="shared" si="62"/>
        <v>0</v>
      </c>
      <c r="K427" s="28">
        <f t="shared" si="63"/>
        <v>0</v>
      </c>
      <c r="L427" s="37">
        <f t="shared" si="64"/>
        <v>0</v>
      </c>
      <c r="M427" s="80">
        <f t="shared" si="65"/>
        <v>0</v>
      </c>
      <c r="N427" s="96" t="str">
        <f t="shared" si="57"/>
        <v/>
      </c>
      <c r="O427" s="85" t="str">
        <f t="shared" si="58"/>
        <v/>
      </c>
      <c r="P427" s="12">
        <f t="shared" si="59"/>
        <v>0</v>
      </c>
    </row>
    <row r="428" spans="2:16" s="1" customFormat="1" x14ac:dyDescent="0.2">
      <c r="B428" s="32"/>
      <c r="C428" s="32"/>
      <c r="D428" s="104"/>
      <c r="E428" s="191"/>
      <c r="F428" s="72"/>
      <c r="G428" s="79">
        <f t="shared" si="60"/>
        <v>0</v>
      </c>
      <c r="H428" s="36">
        <f>IFERROR(VLOOKUP($D428,PGP!$A:$B,2,FALSE),0)</f>
        <v>0</v>
      </c>
      <c r="I428" s="37">
        <f t="shared" si="61"/>
        <v>0</v>
      </c>
      <c r="J428" s="80">
        <f t="shared" si="62"/>
        <v>0</v>
      </c>
      <c r="K428" s="28">
        <f t="shared" si="63"/>
        <v>0</v>
      </c>
      <c r="L428" s="37">
        <f t="shared" si="64"/>
        <v>0</v>
      </c>
      <c r="M428" s="80">
        <f t="shared" si="65"/>
        <v>0</v>
      </c>
      <c r="N428" s="96" t="str">
        <f t="shared" si="57"/>
        <v/>
      </c>
      <c r="O428" s="85" t="str">
        <f t="shared" si="58"/>
        <v/>
      </c>
      <c r="P428" s="12">
        <f t="shared" si="59"/>
        <v>0</v>
      </c>
    </row>
    <row r="429" spans="2:16" s="1" customFormat="1" x14ac:dyDescent="0.2">
      <c r="B429" s="32"/>
      <c r="C429" s="32"/>
      <c r="D429" s="104"/>
      <c r="E429" s="191"/>
      <c r="F429" s="72"/>
      <c r="G429" s="79">
        <f t="shared" si="60"/>
        <v>0</v>
      </c>
      <c r="H429" s="36">
        <f>IFERROR(VLOOKUP($D429,PGP!$A:$B,2,FALSE),0)</f>
        <v>0</v>
      </c>
      <c r="I429" s="37">
        <f t="shared" si="61"/>
        <v>0</v>
      </c>
      <c r="J429" s="80">
        <f t="shared" si="62"/>
        <v>0</v>
      </c>
      <c r="K429" s="28">
        <f t="shared" si="63"/>
        <v>0</v>
      </c>
      <c r="L429" s="37">
        <f t="shared" si="64"/>
        <v>0</v>
      </c>
      <c r="M429" s="80">
        <f t="shared" si="65"/>
        <v>0</v>
      </c>
      <c r="N429" s="96" t="str">
        <f t="shared" si="57"/>
        <v/>
      </c>
      <c r="O429" s="85" t="str">
        <f t="shared" si="58"/>
        <v/>
      </c>
      <c r="P429" s="12">
        <f t="shared" si="59"/>
        <v>0</v>
      </c>
    </row>
    <row r="430" spans="2:16" s="1" customFormat="1" x14ac:dyDescent="0.2">
      <c r="B430" s="32"/>
      <c r="C430" s="32"/>
      <c r="D430" s="104"/>
      <c r="E430" s="191"/>
      <c r="F430" s="72"/>
      <c r="G430" s="79">
        <f t="shared" si="60"/>
        <v>0</v>
      </c>
      <c r="H430" s="36">
        <f>IFERROR(VLOOKUP($D430,PGP!$A:$B,2,FALSE),0)</f>
        <v>0</v>
      </c>
      <c r="I430" s="37">
        <f t="shared" si="61"/>
        <v>0</v>
      </c>
      <c r="J430" s="80">
        <f t="shared" si="62"/>
        <v>0</v>
      </c>
      <c r="K430" s="28">
        <f t="shared" si="63"/>
        <v>0</v>
      </c>
      <c r="L430" s="37">
        <f t="shared" si="64"/>
        <v>0</v>
      </c>
      <c r="M430" s="80">
        <f t="shared" si="65"/>
        <v>0</v>
      </c>
      <c r="N430" s="96" t="str">
        <f t="shared" si="57"/>
        <v/>
      </c>
      <c r="O430" s="85" t="str">
        <f t="shared" si="58"/>
        <v/>
      </c>
      <c r="P430" s="12">
        <f t="shared" si="59"/>
        <v>0</v>
      </c>
    </row>
    <row r="431" spans="2:16" s="1" customFormat="1" x14ac:dyDescent="0.2">
      <c r="B431" s="32"/>
      <c r="C431" s="32"/>
      <c r="D431" s="104"/>
      <c r="E431" s="191"/>
      <c r="F431" s="72"/>
      <c r="G431" s="79">
        <f t="shared" si="60"/>
        <v>0</v>
      </c>
      <c r="H431" s="36">
        <f>IFERROR(VLOOKUP($D431,PGP!$A:$B,2,FALSE),0)</f>
        <v>0</v>
      </c>
      <c r="I431" s="37">
        <f t="shared" si="61"/>
        <v>0</v>
      </c>
      <c r="J431" s="80">
        <f t="shared" si="62"/>
        <v>0</v>
      </c>
      <c r="K431" s="28">
        <f t="shared" si="63"/>
        <v>0</v>
      </c>
      <c r="L431" s="37">
        <f t="shared" si="64"/>
        <v>0</v>
      </c>
      <c r="M431" s="80">
        <f t="shared" si="65"/>
        <v>0</v>
      </c>
      <c r="N431" s="96" t="str">
        <f t="shared" si="57"/>
        <v/>
      </c>
      <c r="O431" s="85" t="str">
        <f t="shared" si="58"/>
        <v/>
      </c>
      <c r="P431" s="12">
        <f t="shared" si="59"/>
        <v>0</v>
      </c>
    </row>
    <row r="432" spans="2:16" s="1" customFormat="1" x14ac:dyDescent="0.2">
      <c r="B432" s="32"/>
      <c r="C432" s="32"/>
      <c r="D432" s="104"/>
      <c r="E432" s="191"/>
      <c r="F432" s="72"/>
      <c r="G432" s="79">
        <f t="shared" si="60"/>
        <v>0</v>
      </c>
      <c r="H432" s="36">
        <f>IFERROR(VLOOKUP($D432,PGP!$A:$B,2,FALSE),0)</f>
        <v>0</v>
      </c>
      <c r="I432" s="37">
        <f t="shared" si="61"/>
        <v>0</v>
      </c>
      <c r="J432" s="80">
        <f t="shared" si="62"/>
        <v>0</v>
      </c>
      <c r="K432" s="28">
        <f t="shared" si="63"/>
        <v>0</v>
      </c>
      <c r="L432" s="37">
        <f t="shared" si="64"/>
        <v>0</v>
      </c>
      <c r="M432" s="80">
        <f t="shared" si="65"/>
        <v>0</v>
      </c>
      <c r="N432" s="96" t="str">
        <f t="shared" si="57"/>
        <v/>
      </c>
      <c r="O432" s="85" t="str">
        <f t="shared" si="58"/>
        <v/>
      </c>
      <c r="P432" s="12">
        <f t="shared" si="59"/>
        <v>0</v>
      </c>
    </row>
    <row r="433" spans="2:16" s="1" customFormat="1" x14ac:dyDescent="0.2">
      <c r="B433" s="32"/>
      <c r="C433" s="32"/>
      <c r="D433" s="104"/>
      <c r="E433" s="191"/>
      <c r="F433" s="72"/>
      <c r="G433" s="79">
        <f t="shared" si="60"/>
        <v>0</v>
      </c>
      <c r="H433" s="36">
        <f>IFERROR(VLOOKUP($D433,PGP!$A:$B,2,FALSE),0)</f>
        <v>0</v>
      </c>
      <c r="I433" s="37">
        <f t="shared" si="61"/>
        <v>0</v>
      </c>
      <c r="J433" s="80">
        <f t="shared" si="62"/>
        <v>0</v>
      </c>
      <c r="K433" s="28">
        <f t="shared" si="63"/>
        <v>0</v>
      </c>
      <c r="L433" s="37">
        <f t="shared" si="64"/>
        <v>0</v>
      </c>
      <c r="M433" s="80">
        <f t="shared" si="65"/>
        <v>0</v>
      </c>
      <c r="N433" s="96" t="str">
        <f t="shared" si="57"/>
        <v/>
      </c>
      <c r="O433" s="85" t="str">
        <f t="shared" si="58"/>
        <v/>
      </c>
      <c r="P433" s="12">
        <f t="shared" si="59"/>
        <v>0</v>
      </c>
    </row>
    <row r="434" spans="2:16" s="1" customFormat="1" x14ac:dyDescent="0.2">
      <c r="B434" s="32"/>
      <c r="C434" s="32"/>
      <c r="D434" s="104"/>
      <c r="E434" s="191"/>
      <c r="F434" s="72"/>
      <c r="G434" s="79">
        <f t="shared" si="60"/>
        <v>0</v>
      </c>
      <c r="H434" s="36">
        <f>IFERROR(VLOOKUP($D434,PGP!$A:$B,2,FALSE),0)</f>
        <v>0</v>
      </c>
      <c r="I434" s="37">
        <f t="shared" si="61"/>
        <v>0</v>
      </c>
      <c r="J434" s="80">
        <f t="shared" si="62"/>
        <v>0</v>
      </c>
      <c r="K434" s="28">
        <f t="shared" si="63"/>
        <v>0</v>
      </c>
      <c r="L434" s="37">
        <f t="shared" si="64"/>
        <v>0</v>
      </c>
      <c r="M434" s="80">
        <f t="shared" si="65"/>
        <v>0</v>
      </c>
      <c r="N434" s="96" t="str">
        <f t="shared" si="57"/>
        <v/>
      </c>
      <c r="O434" s="85" t="str">
        <f t="shared" si="58"/>
        <v/>
      </c>
      <c r="P434" s="12">
        <f t="shared" si="59"/>
        <v>0</v>
      </c>
    </row>
    <row r="435" spans="2:16" s="1" customFormat="1" x14ac:dyDescent="0.2">
      <c r="B435" s="32"/>
      <c r="C435" s="32"/>
      <c r="D435" s="104"/>
      <c r="E435" s="191"/>
      <c r="F435" s="72"/>
      <c r="G435" s="79">
        <f t="shared" si="60"/>
        <v>0</v>
      </c>
      <c r="H435" s="36">
        <f>IFERROR(VLOOKUP($D435,PGP!$A:$B,2,FALSE),0)</f>
        <v>0</v>
      </c>
      <c r="I435" s="37">
        <f t="shared" si="61"/>
        <v>0</v>
      </c>
      <c r="J435" s="80">
        <f t="shared" si="62"/>
        <v>0</v>
      </c>
      <c r="K435" s="28">
        <f t="shared" si="63"/>
        <v>0</v>
      </c>
      <c r="L435" s="37">
        <f t="shared" si="64"/>
        <v>0</v>
      </c>
      <c r="M435" s="80">
        <f t="shared" si="65"/>
        <v>0</v>
      </c>
      <c r="N435" s="96" t="str">
        <f t="shared" si="57"/>
        <v/>
      </c>
      <c r="O435" s="85" t="str">
        <f t="shared" si="58"/>
        <v/>
      </c>
      <c r="P435" s="12">
        <f t="shared" si="59"/>
        <v>0</v>
      </c>
    </row>
    <row r="436" spans="2:16" s="1" customFormat="1" x14ac:dyDescent="0.2">
      <c r="B436" s="32"/>
      <c r="C436" s="32"/>
      <c r="D436" s="104"/>
      <c r="E436" s="191"/>
      <c r="F436" s="72"/>
      <c r="G436" s="79">
        <f t="shared" si="60"/>
        <v>0</v>
      </c>
      <c r="H436" s="36">
        <f>IFERROR(VLOOKUP($D436,PGP!$A:$B,2,FALSE),0)</f>
        <v>0</v>
      </c>
      <c r="I436" s="37">
        <f t="shared" si="61"/>
        <v>0</v>
      </c>
      <c r="J436" s="80">
        <f t="shared" si="62"/>
        <v>0</v>
      </c>
      <c r="K436" s="28">
        <f t="shared" si="63"/>
        <v>0</v>
      </c>
      <c r="L436" s="37">
        <f t="shared" si="64"/>
        <v>0</v>
      </c>
      <c r="M436" s="80">
        <f t="shared" si="65"/>
        <v>0</v>
      </c>
      <c r="N436" s="96" t="str">
        <f t="shared" si="57"/>
        <v/>
      </c>
      <c r="O436" s="85" t="str">
        <f t="shared" si="58"/>
        <v/>
      </c>
      <c r="P436" s="12">
        <f t="shared" si="59"/>
        <v>0</v>
      </c>
    </row>
    <row r="437" spans="2:16" s="1" customFormat="1" x14ac:dyDescent="0.2">
      <c r="B437" s="32"/>
      <c r="C437" s="32"/>
      <c r="D437" s="104"/>
      <c r="E437" s="191"/>
      <c r="F437" s="72"/>
      <c r="G437" s="79">
        <f t="shared" si="60"/>
        <v>0</v>
      </c>
      <c r="H437" s="36">
        <f>IFERROR(VLOOKUP($D437,PGP!$A:$B,2,FALSE),0)</f>
        <v>0</v>
      </c>
      <c r="I437" s="37">
        <f t="shared" si="61"/>
        <v>0</v>
      </c>
      <c r="J437" s="80">
        <f t="shared" si="62"/>
        <v>0</v>
      </c>
      <c r="K437" s="28">
        <f t="shared" si="63"/>
        <v>0</v>
      </c>
      <c r="L437" s="37">
        <f t="shared" si="64"/>
        <v>0</v>
      </c>
      <c r="M437" s="80">
        <f t="shared" si="65"/>
        <v>0</v>
      </c>
      <c r="N437" s="96" t="str">
        <f t="shared" si="57"/>
        <v/>
      </c>
      <c r="O437" s="85" t="str">
        <f t="shared" si="58"/>
        <v/>
      </c>
      <c r="P437" s="12">
        <f t="shared" si="59"/>
        <v>0</v>
      </c>
    </row>
    <row r="438" spans="2:16" s="1" customFormat="1" x14ac:dyDescent="0.2">
      <c r="B438" s="32"/>
      <c r="C438" s="32"/>
      <c r="D438" s="104"/>
      <c r="E438" s="191"/>
      <c r="F438" s="72"/>
      <c r="G438" s="79">
        <f t="shared" si="60"/>
        <v>0</v>
      </c>
      <c r="H438" s="36">
        <f>IFERROR(VLOOKUP($D438,PGP!$A:$B,2,FALSE),0)</f>
        <v>0</v>
      </c>
      <c r="I438" s="37">
        <f t="shared" si="61"/>
        <v>0</v>
      </c>
      <c r="J438" s="80">
        <f t="shared" si="62"/>
        <v>0</v>
      </c>
      <c r="K438" s="28">
        <f t="shared" si="63"/>
        <v>0</v>
      </c>
      <c r="L438" s="37">
        <f t="shared" si="64"/>
        <v>0</v>
      </c>
      <c r="M438" s="80">
        <f t="shared" si="65"/>
        <v>0</v>
      </c>
      <c r="N438" s="96" t="str">
        <f t="shared" si="57"/>
        <v/>
      </c>
      <c r="O438" s="85" t="str">
        <f t="shared" si="58"/>
        <v/>
      </c>
      <c r="P438" s="12">
        <f t="shared" si="59"/>
        <v>0</v>
      </c>
    </row>
    <row r="439" spans="2:16" s="1" customFormat="1" x14ac:dyDescent="0.2">
      <c r="B439" s="32"/>
      <c r="C439" s="32"/>
      <c r="D439" s="104"/>
      <c r="E439" s="191"/>
      <c r="F439" s="72"/>
      <c r="G439" s="79">
        <f t="shared" si="60"/>
        <v>0</v>
      </c>
      <c r="H439" s="36">
        <f>IFERROR(VLOOKUP($D439,PGP!$A:$B,2,FALSE),0)</f>
        <v>0</v>
      </c>
      <c r="I439" s="37">
        <f t="shared" si="61"/>
        <v>0</v>
      </c>
      <c r="J439" s="80">
        <f t="shared" si="62"/>
        <v>0</v>
      </c>
      <c r="K439" s="28">
        <f t="shared" si="63"/>
        <v>0</v>
      </c>
      <c r="L439" s="37">
        <f t="shared" si="64"/>
        <v>0</v>
      </c>
      <c r="M439" s="80">
        <f t="shared" si="65"/>
        <v>0</v>
      </c>
      <c r="N439" s="96" t="str">
        <f t="shared" si="57"/>
        <v/>
      </c>
      <c r="O439" s="85" t="str">
        <f t="shared" si="58"/>
        <v/>
      </c>
      <c r="P439" s="12">
        <f t="shared" si="59"/>
        <v>0</v>
      </c>
    </row>
    <row r="440" spans="2:16" s="1" customFormat="1" x14ac:dyDescent="0.2">
      <c r="B440" s="32"/>
      <c r="C440" s="32"/>
      <c r="D440" s="104"/>
      <c r="E440" s="191"/>
      <c r="F440" s="72"/>
      <c r="G440" s="79">
        <f t="shared" si="60"/>
        <v>0</v>
      </c>
      <c r="H440" s="36">
        <f>IFERROR(VLOOKUP($D440,PGP!$A:$B,2,FALSE),0)</f>
        <v>0</v>
      </c>
      <c r="I440" s="37">
        <f t="shared" si="61"/>
        <v>0</v>
      </c>
      <c r="J440" s="80">
        <f t="shared" si="62"/>
        <v>0</v>
      </c>
      <c r="K440" s="28">
        <f t="shared" si="63"/>
        <v>0</v>
      </c>
      <c r="L440" s="37">
        <f t="shared" si="64"/>
        <v>0</v>
      </c>
      <c r="M440" s="80">
        <f t="shared" si="65"/>
        <v>0</v>
      </c>
      <c r="N440" s="96" t="str">
        <f t="shared" si="57"/>
        <v/>
      </c>
      <c r="O440" s="85" t="str">
        <f t="shared" si="58"/>
        <v/>
      </c>
      <c r="P440" s="12">
        <f t="shared" si="59"/>
        <v>0</v>
      </c>
    </row>
    <row r="441" spans="2:16" s="1" customFormat="1" x14ac:dyDescent="0.2">
      <c r="B441" s="32"/>
      <c r="C441" s="32"/>
      <c r="D441" s="104"/>
      <c r="E441" s="191"/>
      <c r="F441" s="72"/>
      <c r="G441" s="79">
        <f t="shared" si="60"/>
        <v>0</v>
      </c>
      <c r="H441" s="36">
        <f>IFERROR(VLOOKUP($D441,PGP!$A:$B,2,FALSE),0)</f>
        <v>0</v>
      </c>
      <c r="I441" s="37">
        <f t="shared" si="61"/>
        <v>0</v>
      </c>
      <c r="J441" s="80">
        <f t="shared" si="62"/>
        <v>0</v>
      </c>
      <c r="K441" s="28">
        <f t="shared" si="63"/>
        <v>0</v>
      </c>
      <c r="L441" s="37">
        <f t="shared" si="64"/>
        <v>0</v>
      </c>
      <c r="M441" s="80">
        <f t="shared" si="65"/>
        <v>0</v>
      </c>
      <c r="N441" s="96" t="str">
        <f t="shared" si="57"/>
        <v/>
      </c>
      <c r="O441" s="85" t="str">
        <f t="shared" si="58"/>
        <v/>
      </c>
      <c r="P441" s="12">
        <f t="shared" si="59"/>
        <v>0</v>
      </c>
    </row>
    <row r="442" spans="2:16" s="1" customFormat="1" x14ac:dyDescent="0.2">
      <c r="B442" s="32"/>
      <c r="C442" s="32"/>
      <c r="D442" s="104"/>
      <c r="E442" s="191"/>
      <c r="F442" s="72"/>
      <c r="G442" s="79">
        <f t="shared" si="60"/>
        <v>0</v>
      </c>
      <c r="H442" s="36">
        <f>IFERROR(VLOOKUP($D442,PGP!$A:$B,2,FALSE),0)</f>
        <v>0</v>
      </c>
      <c r="I442" s="37">
        <f t="shared" si="61"/>
        <v>0</v>
      </c>
      <c r="J442" s="80">
        <f t="shared" si="62"/>
        <v>0</v>
      </c>
      <c r="K442" s="28">
        <f t="shared" si="63"/>
        <v>0</v>
      </c>
      <c r="L442" s="37">
        <f t="shared" si="64"/>
        <v>0</v>
      </c>
      <c r="M442" s="80">
        <f t="shared" si="65"/>
        <v>0</v>
      </c>
      <c r="N442" s="96" t="str">
        <f t="shared" si="57"/>
        <v/>
      </c>
      <c r="O442" s="85" t="str">
        <f t="shared" si="58"/>
        <v/>
      </c>
      <c r="P442" s="12">
        <f t="shared" si="59"/>
        <v>0</v>
      </c>
    </row>
    <row r="443" spans="2:16" s="1" customFormat="1" x14ac:dyDescent="0.2">
      <c r="B443" s="32"/>
      <c r="C443" s="32"/>
      <c r="D443" s="104"/>
      <c r="E443" s="191"/>
      <c r="F443" s="72"/>
      <c r="G443" s="79">
        <f t="shared" si="60"/>
        <v>0</v>
      </c>
      <c r="H443" s="36">
        <f>IFERROR(VLOOKUP($D443,PGP!$A:$B,2,FALSE),0)</f>
        <v>0</v>
      </c>
      <c r="I443" s="37">
        <f t="shared" si="61"/>
        <v>0</v>
      </c>
      <c r="J443" s="80">
        <f t="shared" si="62"/>
        <v>0</v>
      </c>
      <c r="K443" s="28">
        <f t="shared" si="63"/>
        <v>0</v>
      </c>
      <c r="L443" s="37">
        <f t="shared" si="64"/>
        <v>0</v>
      </c>
      <c r="M443" s="80">
        <f t="shared" si="65"/>
        <v>0</v>
      </c>
      <c r="N443" s="96" t="str">
        <f t="shared" si="57"/>
        <v/>
      </c>
      <c r="O443" s="85" t="str">
        <f t="shared" si="58"/>
        <v/>
      </c>
      <c r="P443" s="12">
        <f t="shared" si="59"/>
        <v>0</v>
      </c>
    </row>
    <row r="444" spans="2:16" s="1" customFormat="1" x14ac:dyDescent="0.2">
      <c r="B444" s="32"/>
      <c r="C444" s="32"/>
      <c r="D444" s="104"/>
      <c r="E444" s="191"/>
      <c r="F444" s="72"/>
      <c r="G444" s="79">
        <f t="shared" si="60"/>
        <v>0</v>
      </c>
      <c r="H444" s="36">
        <f>IFERROR(VLOOKUP($D444,PGP!$A:$B,2,FALSE),0)</f>
        <v>0</v>
      </c>
      <c r="I444" s="37">
        <f t="shared" si="61"/>
        <v>0</v>
      </c>
      <c r="J444" s="80">
        <f t="shared" si="62"/>
        <v>0</v>
      </c>
      <c r="K444" s="28">
        <f t="shared" si="63"/>
        <v>0</v>
      </c>
      <c r="L444" s="37">
        <f t="shared" si="64"/>
        <v>0</v>
      </c>
      <c r="M444" s="80">
        <f t="shared" si="65"/>
        <v>0</v>
      </c>
      <c r="N444" s="96" t="str">
        <f t="shared" si="57"/>
        <v/>
      </c>
      <c r="O444" s="85" t="str">
        <f t="shared" si="58"/>
        <v/>
      </c>
      <c r="P444" s="12">
        <f t="shared" si="59"/>
        <v>0</v>
      </c>
    </row>
    <row r="445" spans="2:16" s="1" customFormat="1" x14ac:dyDescent="0.2">
      <c r="B445" s="32"/>
      <c r="C445" s="32"/>
      <c r="D445" s="104"/>
      <c r="E445" s="191"/>
      <c r="F445" s="72"/>
      <c r="G445" s="79">
        <f t="shared" si="60"/>
        <v>0</v>
      </c>
      <c r="H445" s="36">
        <f>IFERROR(VLOOKUP($D445,PGP!$A:$B,2,FALSE),0)</f>
        <v>0</v>
      </c>
      <c r="I445" s="37">
        <f t="shared" si="61"/>
        <v>0</v>
      </c>
      <c r="J445" s="80">
        <f t="shared" si="62"/>
        <v>0</v>
      </c>
      <c r="K445" s="28">
        <f t="shared" si="63"/>
        <v>0</v>
      </c>
      <c r="L445" s="37">
        <f t="shared" si="64"/>
        <v>0</v>
      </c>
      <c r="M445" s="80">
        <f t="shared" si="65"/>
        <v>0</v>
      </c>
      <c r="N445" s="96" t="str">
        <f t="shared" si="57"/>
        <v/>
      </c>
      <c r="O445" s="85" t="str">
        <f t="shared" si="58"/>
        <v/>
      </c>
      <c r="P445" s="12">
        <f t="shared" si="59"/>
        <v>0</v>
      </c>
    </row>
    <row r="446" spans="2:16" s="1" customFormat="1" x14ac:dyDescent="0.2">
      <c r="B446" s="32"/>
      <c r="C446" s="32"/>
      <c r="D446" s="104"/>
      <c r="E446" s="191"/>
      <c r="F446" s="72"/>
      <c r="G446" s="79">
        <f t="shared" si="60"/>
        <v>0</v>
      </c>
      <c r="H446" s="36">
        <f>IFERROR(VLOOKUP($D446,PGP!$A:$B,2,FALSE),0)</f>
        <v>0</v>
      </c>
      <c r="I446" s="37">
        <f t="shared" si="61"/>
        <v>0</v>
      </c>
      <c r="J446" s="80">
        <f t="shared" si="62"/>
        <v>0</v>
      </c>
      <c r="K446" s="28">
        <f t="shared" si="63"/>
        <v>0</v>
      </c>
      <c r="L446" s="37">
        <f t="shared" si="64"/>
        <v>0</v>
      </c>
      <c r="M446" s="80">
        <f t="shared" si="65"/>
        <v>0</v>
      </c>
      <c r="N446" s="96" t="str">
        <f t="shared" si="57"/>
        <v/>
      </c>
      <c r="O446" s="85" t="str">
        <f t="shared" si="58"/>
        <v/>
      </c>
      <c r="P446" s="12">
        <f t="shared" si="59"/>
        <v>0</v>
      </c>
    </row>
    <row r="447" spans="2:16" s="1" customFormat="1" x14ac:dyDescent="0.2">
      <c r="B447" s="32"/>
      <c r="C447" s="32"/>
      <c r="D447" s="104"/>
      <c r="E447" s="191"/>
      <c r="F447" s="72"/>
      <c r="G447" s="79">
        <f t="shared" si="60"/>
        <v>0</v>
      </c>
      <c r="H447" s="36">
        <f>IFERROR(VLOOKUP($D447,PGP!$A:$B,2,FALSE),0)</f>
        <v>0</v>
      </c>
      <c r="I447" s="37">
        <f t="shared" si="61"/>
        <v>0</v>
      </c>
      <c r="J447" s="80">
        <f t="shared" si="62"/>
        <v>0</v>
      </c>
      <c r="K447" s="28">
        <f t="shared" si="63"/>
        <v>0</v>
      </c>
      <c r="L447" s="37">
        <f t="shared" si="64"/>
        <v>0</v>
      </c>
      <c r="M447" s="80">
        <f t="shared" si="65"/>
        <v>0</v>
      </c>
      <c r="N447" s="96" t="str">
        <f t="shared" si="57"/>
        <v/>
      </c>
      <c r="O447" s="85" t="str">
        <f t="shared" si="58"/>
        <v/>
      </c>
      <c r="P447" s="12">
        <f t="shared" si="59"/>
        <v>0</v>
      </c>
    </row>
    <row r="448" spans="2:16" s="1" customFormat="1" x14ac:dyDescent="0.2">
      <c r="B448" s="32"/>
      <c r="C448" s="32"/>
      <c r="D448" s="104"/>
      <c r="E448" s="191"/>
      <c r="F448" s="72"/>
      <c r="G448" s="79">
        <f t="shared" si="60"/>
        <v>0</v>
      </c>
      <c r="H448" s="36">
        <f>IFERROR(VLOOKUP($D448,PGP!$A:$B,2,FALSE),0)</f>
        <v>0</v>
      </c>
      <c r="I448" s="37">
        <f t="shared" si="61"/>
        <v>0</v>
      </c>
      <c r="J448" s="80">
        <f t="shared" si="62"/>
        <v>0</v>
      </c>
      <c r="K448" s="28">
        <f t="shared" si="63"/>
        <v>0</v>
      </c>
      <c r="L448" s="37">
        <f t="shared" si="64"/>
        <v>0</v>
      </c>
      <c r="M448" s="80">
        <f t="shared" si="65"/>
        <v>0</v>
      </c>
      <c r="N448" s="96" t="str">
        <f t="shared" si="57"/>
        <v/>
      </c>
      <c r="O448" s="85" t="str">
        <f t="shared" si="58"/>
        <v/>
      </c>
      <c r="P448" s="12">
        <f t="shared" si="59"/>
        <v>0</v>
      </c>
    </row>
    <row r="449" spans="2:16" s="1" customFormat="1" x14ac:dyDescent="0.2">
      <c r="B449" s="32"/>
      <c r="C449" s="32"/>
      <c r="D449" s="104"/>
      <c r="E449" s="191"/>
      <c r="F449" s="72"/>
      <c r="G449" s="79">
        <f t="shared" si="60"/>
        <v>0</v>
      </c>
      <c r="H449" s="36">
        <f>IFERROR(VLOOKUP($D449,PGP!$A:$B,2,FALSE),0)</f>
        <v>0</v>
      </c>
      <c r="I449" s="37">
        <f t="shared" si="61"/>
        <v>0</v>
      </c>
      <c r="J449" s="80">
        <f t="shared" si="62"/>
        <v>0</v>
      </c>
      <c r="K449" s="28">
        <f t="shared" si="63"/>
        <v>0</v>
      </c>
      <c r="L449" s="37">
        <f t="shared" si="64"/>
        <v>0</v>
      </c>
      <c r="M449" s="80">
        <f t="shared" si="65"/>
        <v>0</v>
      </c>
      <c r="N449" s="96" t="str">
        <f t="shared" si="57"/>
        <v/>
      </c>
      <c r="O449" s="85" t="str">
        <f t="shared" si="58"/>
        <v/>
      </c>
      <c r="P449" s="12">
        <f t="shared" si="59"/>
        <v>0</v>
      </c>
    </row>
    <row r="450" spans="2:16" s="1" customFormat="1" x14ac:dyDescent="0.2">
      <c r="B450" s="32"/>
      <c r="C450" s="32"/>
      <c r="D450" s="104"/>
      <c r="E450" s="191"/>
      <c r="F450" s="72"/>
      <c r="G450" s="79">
        <f t="shared" si="60"/>
        <v>0</v>
      </c>
      <c r="H450" s="36">
        <f>IFERROR(VLOOKUP($D450,PGP!$A:$B,2,FALSE),0)</f>
        <v>0</v>
      </c>
      <c r="I450" s="37">
        <f t="shared" si="61"/>
        <v>0</v>
      </c>
      <c r="J450" s="80">
        <f t="shared" si="62"/>
        <v>0</v>
      </c>
      <c r="K450" s="28">
        <f t="shared" si="63"/>
        <v>0</v>
      </c>
      <c r="L450" s="37">
        <f t="shared" si="64"/>
        <v>0</v>
      </c>
      <c r="M450" s="80">
        <f t="shared" si="65"/>
        <v>0</v>
      </c>
      <c r="N450" s="96" t="str">
        <f t="shared" si="57"/>
        <v/>
      </c>
      <c r="O450" s="85" t="str">
        <f t="shared" si="58"/>
        <v/>
      </c>
      <c r="P450" s="12">
        <f t="shared" si="59"/>
        <v>0</v>
      </c>
    </row>
    <row r="451" spans="2:16" s="1" customFormat="1" x14ac:dyDescent="0.2">
      <c r="B451" s="32"/>
      <c r="C451" s="32"/>
      <c r="D451" s="104"/>
      <c r="E451" s="191"/>
      <c r="F451" s="72"/>
      <c r="G451" s="79">
        <f t="shared" si="60"/>
        <v>0</v>
      </c>
      <c r="H451" s="36">
        <f>IFERROR(VLOOKUP($D451,PGP!$A:$B,2,FALSE),0)</f>
        <v>0</v>
      </c>
      <c r="I451" s="37">
        <f t="shared" si="61"/>
        <v>0</v>
      </c>
      <c r="J451" s="80">
        <f t="shared" si="62"/>
        <v>0</v>
      </c>
      <c r="K451" s="28">
        <f t="shared" si="63"/>
        <v>0</v>
      </c>
      <c r="L451" s="37">
        <f t="shared" si="64"/>
        <v>0</v>
      </c>
      <c r="M451" s="80">
        <f t="shared" si="65"/>
        <v>0</v>
      </c>
      <c r="N451" s="96" t="str">
        <f t="shared" si="57"/>
        <v/>
      </c>
      <c r="O451" s="85" t="str">
        <f t="shared" si="58"/>
        <v/>
      </c>
      <c r="P451" s="12">
        <f t="shared" si="59"/>
        <v>0</v>
      </c>
    </row>
    <row r="452" spans="2:16" s="1" customFormat="1" x14ac:dyDescent="0.2">
      <c r="B452" s="32"/>
      <c r="C452" s="32"/>
      <c r="D452" s="104"/>
      <c r="E452" s="191"/>
      <c r="F452" s="72"/>
      <c r="G452" s="79">
        <f t="shared" si="60"/>
        <v>0</v>
      </c>
      <c r="H452" s="36">
        <f>IFERROR(VLOOKUP($D452,PGP!$A:$B,2,FALSE),0)</f>
        <v>0</v>
      </c>
      <c r="I452" s="37">
        <f t="shared" si="61"/>
        <v>0</v>
      </c>
      <c r="J452" s="80">
        <f t="shared" si="62"/>
        <v>0</v>
      </c>
      <c r="K452" s="28">
        <f t="shared" si="63"/>
        <v>0</v>
      </c>
      <c r="L452" s="37">
        <f t="shared" si="64"/>
        <v>0</v>
      </c>
      <c r="M452" s="80">
        <f t="shared" si="65"/>
        <v>0</v>
      </c>
      <c r="N452" s="96" t="str">
        <f t="shared" si="57"/>
        <v/>
      </c>
      <c r="O452" s="85" t="str">
        <f t="shared" si="58"/>
        <v/>
      </c>
      <c r="P452" s="12">
        <f t="shared" si="59"/>
        <v>0</v>
      </c>
    </row>
    <row r="453" spans="2:16" s="1" customFormat="1" x14ac:dyDescent="0.2">
      <c r="B453" s="32"/>
      <c r="C453" s="32"/>
      <c r="D453" s="104"/>
      <c r="E453" s="191"/>
      <c r="F453" s="72"/>
      <c r="G453" s="79">
        <f t="shared" si="60"/>
        <v>0</v>
      </c>
      <c r="H453" s="36">
        <f>IFERROR(VLOOKUP($D453,PGP!$A:$B,2,FALSE),0)</f>
        <v>0</v>
      </c>
      <c r="I453" s="37">
        <f t="shared" si="61"/>
        <v>0</v>
      </c>
      <c r="J453" s="80">
        <f t="shared" si="62"/>
        <v>0</v>
      </c>
      <c r="K453" s="28">
        <f t="shared" si="63"/>
        <v>0</v>
      </c>
      <c r="L453" s="37">
        <f t="shared" si="64"/>
        <v>0</v>
      </c>
      <c r="M453" s="80">
        <f t="shared" si="65"/>
        <v>0</v>
      </c>
      <c r="N453" s="96" t="str">
        <f t="shared" si="57"/>
        <v/>
      </c>
      <c r="O453" s="85" t="str">
        <f t="shared" si="58"/>
        <v/>
      </c>
      <c r="P453" s="12">
        <f t="shared" si="59"/>
        <v>0</v>
      </c>
    </row>
    <row r="454" spans="2:16" s="1" customFormat="1" x14ac:dyDescent="0.2">
      <c r="B454" s="32"/>
      <c r="C454" s="32"/>
      <c r="D454" s="104"/>
      <c r="E454" s="191"/>
      <c r="F454" s="72"/>
      <c r="G454" s="79">
        <f t="shared" si="60"/>
        <v>0</v>
      </c>
      <c r="H454" s="36">
        <f>IFERROR(VLOOKUP($D454,PGP!$A:$B,2,FALSE),0)</f>
        <v>0</v>
      </c>
      <c r="I454" s="37">
        <f t="shared" si="61"/>
        <v>0</v>
      </c>
      <c r="J454" s="80">
        <f t="shared" si="62"/>
        <v>0</v>
      </c>
      <c r="K454" s="28">
        <f t="shared" si="63"/>
        <v>0</v>
      </c>
      <c r="L454" s="37">
        <f t="shared" si="64"/>
        <v>0</v>
      </c>
      <c r="M454" s="80">
        <f t="shared" si="65"/>
        <v>0</v>
      </c>
      <c r="N454" s="96" t="str">
        <f t="shared" si="57"/>
        <v/>
      </c>
      <c r="O454" s="85" t="str">
        <f t="shared" si="58"/>
        <v/>
      </c>
      <c r="P454" s="12">
        <f t="shared" si="59"/>
        <v>0</v>
      </c>
    </row>
    <row r="455" spans="2:16" s="1" customFormat="1" x14ac:dyDescent="0.2">
      <c r="B455" s="32"/>
      <c r="C455" s="32"/>
      <c r="D455" s="104"/>
      <c r="E455" s="191"/>
      <c r="F455" s="72"/>
      <c r="G455" s="79">
        <f t="shared" si="60"/>
        <v>0</v>
      </c>
      <c r="H455" s="36">
        <f>IFERROR(VLOOKUP($D455,PGP!$A:$B,2,FALSE),0)</f>
        <v>0</v>
      </c>
      <c r="I455" s="37">
        <f t="shared" si="61"/>
        <v>0</v>
      </c>
      <c r="J455" s="80">
        <f t="shared" si="62"/>
        <v>0</v>
      </c>
      <c r="K455" s="28">
        <f t="shared" si="63"/>
        <v>0</v>
      </c>
      <c r="L455" s="37">
        <f t="shared" si="64"/>
        <v>0</v>
      </c>
      <c r="M455" s="80">
        <f t="shared" si="65"/>
        <v>0</v>
      </c>
      <c r="N455" s="96" t="str">
        <f t="shared" si="57"/>
        <v/>
      </c>
      <c r="O455" s="85" t="str">
        <f t="shared" si="58"/>
        <v/>
      </c>
      <c r="P455" s="12">
        <f t="shared" si="59"/>
        <v>0</v>
      </c>
    </row>
    <row r="456" spans="2:16" s="1" customFormat="1" x14ac:dyDescent="0.2">
      <c r="B456" s="32"/>
      <c r="C456" s="32"/>
      <c r="D456" s="104"/>
      <c r="E456" s="191"/>
      <c r="F456" s="72"/>
      <c r="G456" s="79">
        <f t="shared" si="60"/>
        <v>0</v>
      </c>
      <c r="H456" s="36">
        <f>IFERROR(VLOOKUP($D456,PGP!$A:$B,2,FALSE),0)</f>
        <v>0</v>
      </c>
      <c r="I456" s="37">
        <f t="shared" si="61"/>
        <v>0</v>
      </c>
      <c r="J456" s="80">
        <f t="shared" si="62"/>
        <v>0</v>
      </c>
      <c r="K456" s="28">
        <f t="shared" si="63"/>
        <v>0</v>
      </c>
      <c r="L456" s="37">
        <f t="shared" si="64"/>
        <v>0</v>
      </c>
      <c r="M456" s="80">
        <f t="shared" si="65"/>
        <v>0</v>
      </c>
      <c r="N456" s="96" t="str">
        <f t="shared" si="57"/>
        <v/>
      </c>
      <c r="O456" s="85" t="str">
        <f t="shared" si="58"/>
        <v/>
      </c>
      <c r="P456" s="12">
        <f t="shared" si="59"/>
        <v>0</v>
      </c>
    </row>
    <row r="457" spans="2:16" s="1" customFormat="1" x14ac:dyDescent="0.2">
      <c r="B457" s="32"/>
      <c r="C457" s="32"/>
      <c r="D457" s="104"/>
      <c r="E457" s="191"/>
      <c r="F457" s="72"/>
      <c r="G457" s="79">
        <f t="shared" si="60"/>
        <v>0</v>
      </c>
      <c r="H457" s="36">
        <f>IFERROR(VLOOKUP($D457,PGP!$A:$B,2,FALSE),0)</f>
        <v>0</v>
      </c>
      <c r="I457" s="37">
        <f t="shared" si="61"/>
        <v>0</v>
      </c>
      <c r="J457" s="80">
        <f t="shared" si="62"/>
        <v>0</v>
      </c>
      <c r="K457" s="28">
        <f t="shared" si="63"/>
        <v>0</v>
      </c>
      <c r="L457" s="37">
        <f t="shared" si="64"/>
        <v>0</v>
      </c>
      <c r="M457" s="80">
        <f t="shared" si="65"/>
        <v>0</v>
      </c>
      <c r="N457" s="96" t="str">
        <f t="shared" si="57"/>
        <v/>
      </c>
      <c r="O457" s="85" t="str">
        <f t="shared" si="58"/>
        <v/>
      </c>
      <c r="P457" s="12">
        <f t="shared" si="59"/>
        <v>0</v>
      </c>
    </row>
    <row r="458" spans="2:16" s="1" customFormat="1" x14ac:dyDescent="0.2">
      <c r="B458" s="32"/>
      <c r="C458" s="32"/>
      <c r="D458" s="104"/>
      <c r="E458" s="191"/>
      <c r="F458" s="72"/>
      <c r="G458" s="79">
        <f t="shared" si="60"/>
        <v>0</v>
      </c>
      <c r="H458" s="36">
        <f>IFERROR(VLOOKUP($D458,PGP!$A:$B,2,FALSE),0)</f>
        <v>0</v>
      </c>
      <c r="I458" s="37">
        <f t="shared" si="61"/>
        <v>0</v>
      </c>
      <c r="J458" s="80">
        <f t="shared" si="62"/>
        <v>0</v>
      </c>
      <c r="K458" s="28">
        <f t="shared" si="63"/>
        <v>0</v>
      </c>
      <c r="L458" s="37">
        <f t="shared" si="64"/>
        <v>0</v>
      </c>
      <c r="M458" s="80">
        <f t="shared" si="65"/>
        <v>0</v>
      </c>
      <c r="N458" s="96" t="str">
        <f t="shared" si="57"/>
        <v/>
      </c>
      <c r="O458" s="85" t="str">
        <f t="shared" si="58"/>
        <v/>
      </c>
      <c r="P458" s="12">
        <f t="shared" si="59"/>
        <v>0</v>
      </c>
    </row>
    <row r="459" spans="2:16" s="1" customFormat="1" x14ac:dyDescent="0.2">
      <c r="B459" s="32"/>
      <c r="C459" s="32"/>
      <c r="D459" s="104"/>
      <c r="E459" s="191"/>
      <c r="F459" s="72"/>
      <c r="G459" s="79">
        <f t="shared" si="60"/>
        <v>0</v>
      </c>
      <c r="H459" s="36">
        <f>IFERROR(VLOOKUP($D459,PGP!$A:$B,2,FALSE),0)</f>
        <v>0</v>
      </c>
      <c r="I459" s="37">
        <f t="shared" si="61"/>
        <v>0</v>
      </c>
      <c r="J459" s="80">
        <f t="shared" si="62"/>
        <v>0</v>
      </c>
      <c r="K459" s="28">
        <f t="shared" si="63"/>
        <v>0</v>
      </c>
      <c r="L459" s="37">
        <f t="shared" si="64"/>
        <v>0</v>
      </c>
      <c r="M459" s="80">
        <f t="shared" si="65"/>
        <v>0</v>
      </c>
      <c r="N459" s="96" t="str">
        <f t="shared" si="57"/>
        <v/>
      </c>
      <c r="O459" s="85" t="str">
        <f t="shared" si="58"/>
        <v/>
      </c>
      <c r="P459" s="12">
        <f t="shared" si="59"/>
        <v>0</v>
      </c>
    </row>
    <row r="460" spans="2:16" s="1" customFormat="1" x14ac:dyDescent="0.2">
      <c r="B460" s="32"/>
      <c r="C460" s="32"/>
      <c r="D460" s="104"/>
      <c r="E460" s="191"/>
      <c r="F460" s="72"/>
      <c r="G460" s="79">
        <f t="shared" si="60"/>
        <v>0</v>
      </c>
      <c r="H460" s="36">
        <f>IFERROR(VLOOKUP($D460,PGP!$A:$B,2,FALSE),0)</f>
        <v>0</v>
      </c>
      <c r="I460" s="37">
        <f t="shared" si="61"/>
        <v>0</v>
      </c>
      <c r="J460" s="80">
        <f t="shared" si="62"/>
        <v>0</v>
      </c>
      <c r="K460" s="28">
        <f t="shared" si="63"/>
        <v>0</v>
      </c>
      <c r="L460" s="37">
        <f t="shared" si="64"/>
        <v>0</v>
      </c>
      <c r="M460" s="80">
        <f t="shared" si="65"/>
        <v>0</v>
      </c>
      <c r="N460" s="96" t="str">
        <f t="shared" si="57"/>
        <v/>
      </c>
      <c r="O460" s="85" t="str">
        <f t="shared" si="58"/>
        <v/>
      </c>
      <c r="P460" s="12">
        <f t="shared" si="59"/>
        <v>0</v>
      </c>
    </row>
    <row r="461" spans="2:16" s="1" customFormat="1" x14ac:dyDescent="0.2">
      <c r="B461" s="32"/>
      <c r="C461" s="32"/>
      <c r="D461" s="104"/>
      <c r="E461" s="191"/>
      <c r="F461" s="72"/>
      <c r="G461" s="79">
        <f t="shared" si="60"/>
        <v>0</v>
      </c>
      <c r="H461" s="36">
        <f>IFERROR(VLOOKUP($D461,PGP!$A:$B,2,FALSE),0)</f>
        <v>0</v>
      </c>
      <c r="I461" s="37">
        <f t="shared" si="61"/>
        <v>0</v>
      </c>
      <c r="J461" s="80">
        <f t="shared" si="62"/>
        <v>0</v>
      </c>
      <c r="K461" s="28">
        <f t="shared" si="63"/>
        <v>0</v>
      </c>
      <c r="L461" s="37">
        <f t="shared" si="64"/>
        <v>0</v>
      </c>
      <c r="M461" s="80">
        <f t="shared" si="65"/>
        <v>0</v>
      </c>
      <c r="N461" s="96" t="str">
        <f t="shared" si="57"/>
        <v/>
      </c>
      <c r="O461" s="85" t="str">
        <f t="shared" si="58"/>
        <v/>
      </c>
      <c r="P461" s="12">
        <f t="shared" si="59"/>
        <v>0</v>
      </c>
    </row>
    <row r="462" spans="2:16" s="1" customFormat="1" x14ac:dyDescent="0.2">
      <c r="B462" s="32"/>
      <c r="C462" s="32"/>
      <c r="D462" s="104"/>
      <c r="E462" s="191"/>
      <c r="F462" s="72"/>
      <c r="G462" s="79">
        <f t="shared" si="60"/>
        <v>0</v>
      </c>
      <c r="H462" s="36">
        <f>IFERROR(VLOOKUP($D462,PGP!$A:$B,2,FALSE),0)</f>
        <v>0</v>
      </c>
      <c r="I462" s="37">
        <f t="shared" si="61"/>
        <v>0</v>
      </c>
      <c r="J462" s="80">
        <f t="shared" si="62"/>
        <v>0</v>
      </c>
      <c r="K462" s="28">
        <f t="shared" si="63"/>
        <v>0</v>
      </c>
      <c r="L462" s="37">
        <f t="shared" si="64"/>
        <v>0</v>
      </c>
      <c r="M462" s="80">
        <f t="shared" si="65"/>
        <v>0</v>
      </c>
      <c r="N462" s="96" t="str">
        <f t="shared" si="57"/>
        <v/>
      </c>
      <c r="O462" s="85" t="str">
        <f t="shared" si="58"/>
        <v/>
      </c>
      <c r="P462" s="12">
        <f t="shared" si="59"/>
        <v>0</v>
      </c>
    </row>
    <row r="463" spans="2:16" s="1" customFormat="1" x14ac:dyDescent="0.2">
      <c r="B463" s="32"/>
      <c r="C463" s="32"/>
      <c r="D463" s="104"/>
      <c r="E463" s="191"/>
      <c r="F463" s="72"/>
      <c r="G463" s="79">
        <f t="shared" si="60"/>
        <v>0</v>
      </c>
      <c r="H463" s="36">
        <f>IFERROR(VLOOKUP($D463,PGP!$A:$B,2,FALSE),0)</f>
        <v>0</v>
      </c>
      <c r="I463" s="37">
        <f t="shared" si="61"/>
        <v>0</v>
      </c>
      <c r="J463" s="80">
        <f t="shared" si="62"/>
        <v>0</v>
      </c>
      <c r="K463" s="28">
        <f t="shared" si="63"/>
        <v>0</v>
      </c>
      <c r="L463" s="37">
        <f t="shared" si="64"/>
        <v>0</v>
      </c>
      <c r="M463" s="80">
        <f t="shared" si="65"/>
        <v>0</v>
      </c>
      <c r="N463" s="96" t="str">
        <f t="shared" si="57"/>
        <v/>
      </c>
      <c r="O463" s="85" t="str">
        <f t="shared" si="58"/>
        <v/>
      </c>
      <c r="P463" s="12">
        <f t="shared" si="59"/>
        <v>0</v>
      </c>
    </row>
    <row r="464" spans="2:16" s="1" customFormat="1" x14ac:dyDescent="0.2">
      <c r="B464" s="32"/>
      <c r="C464" s="32"/>
      <c r="D464" s="104"/>
      <c r="E464" s="191"/>
      <c r="F464" s="72"/>
      <c r="G464" s="79">
        <f t="shared" si="60"/>
        <v>0</v>
      </c>
      <c r="H464" s="36">
        <f>IFERROR(VLOOKUP($D464,PGP!$A:$B,2,FALSE),0)</f>
        <v>0</v>
      </c>
      <c r="I464" s="37">
        <f t="shared" si="61"/>
        <v>0</v>
      </c>
      <c r="J464" s="80">
        <f t="shared" si="62"/>
        <v>0</v>
      </c>
      <c r="K464" s="28">
        <f t="shared" si="63"/>
        <v>0</v>
      </c>
      <c r="L464" s="37">
        <f t="shared" si="64"/>
        <v>0</v>
      </c>
      <c r="M464" s="80">
        <f t="shared" si="65"/>
        <v>0</v>
      </c>
      <c r="N464" s="96" t="str">
        <f t="shared" si="57"/>
        <v/>
      </c>
      <c r="O464" s="85" t="str">
        <f t="shared" si="58"/>
        <v/>
      </c>
      <c r="P464" s="12">
        <f t="shared" si="59"/>
        <v>0</v>
      </c>
    </row>
    <row r="465" spans="2:16" s="1" customFormat="1" x14ac:dyDescent="0.2">
      <c r="B465" s="32"/>
      <c r="C465" s="32"/>
      <c r="D465" s="104"/>
      <c r="E465" s="191"/>
      <c r="F465" s="72"/>
      <c r="G465" s="79">
        <f t="shared" si="60"/>
        <v>0</v>
      </c>
      <c r="H465" s="36">
        <f>IFERROR(VLOOKUP($D465,PGP!$A:$B,2,FALSE),0)</f>
        <v>0</v>
      </c>
      <c r="I465" s="37">
        <f t="shared" si="61"/>
        <v>0</v>
      </c>
      <c r="J465" s="80">
        <f t="shared" si="62"/>
        <v>0</v>
      </c>
      <c r="K465" s="28">
        <f t="shared" si="63"/>
        <v>0</v>
      </c>
      <c r="L465" s="37">
        <f t="shared" si="64"/>
        <v>0</v>
      </c>
      <c r="M465" s="80">
        <f t="shared" si="65"/>
        <v>0</v>
      </c>
      <c r="N465" s="96" t="str">
        <f t="shared" si="57"/>
        <v/>
      </c>
      <c r="O465" s="85" t="str">
        <f t="shared" si="58"/>
        <v/>
      </c>
      <c r="P465" s="12">
        <f t="shared" si="59"/>
        <v>0</v>
      </c>
    </row>
    <row r="466" spans="2:16" s="1" customFormat="1" x14ac:dyDescent="0.2">
      <c r="B466" s="32"/>
      <c r="C466" s="32"/>
      <c r="D466" s="104"/>
      <c r="E466" s="191"/>
      <c r="F466" s="72"/>
      <c r="G466" s="79">
        <f t="shared" si="60"/>
        <v>0</v>
      </c>
      <c r="H466" s="36">
        <f>IFERROR(VLOOKUP($D466,PGP!$A:$B,2,FALSE),0)</f>
        <v>0</v>
      </c>
      <c r="I466" s="37">
        <f t="shared" si="61"/>
        <v>0</v>
      </c>
      <c r="J466" s="80">
        <f t="shared" si="62"/>
        <v>0</v>
      </c>
      <c r="K466" s="28">
        <f t="shared" si="63"/>
        <v>0</v>
      </c>
      <c r="L466" s="37">
        <f t="shared" si="64"/>
        <v>0</v>
      </c>
      <c r="M466" s="80">
        <f t="shared" si="65"/>
        <v>0</v>
      </c>
      <c r="N466" s="96" t="str">
        <f t="shared" si="57"/>
        <v/>
      </c>
      <c r="O466" s="85" t="str">
        <f t="shared" si="58"/>
        <v/>
      </c>
      <c r="P466" s="12">
        <f t="shared" si="59"/>
        <v>0</v>
      </c>
    </row>
    <row r="467" spans="2:16" s="1" customFormat="1" x14ac:dyDescent="0.2">
      <c r="B467" s="32"/>
      <c r="C467" s="32"/>
      <c r="D467" s="104"/>
      <c r="E467" s="191"/>
      <c r="F467" s="72"/>
      <c r="G467" s="79">
        <f t="shared" si="60"/>
        <v>0</v>
      </c>
      <c r="H467" s="36">
        <f>IFERROR(VLOOKUP($D467,PGP!$A:$B,2,FALSE),0)</f>
        <v>0</v>
      </c>
      <c r="I467" s="37">
        <f t="shared" si="61"/>
        <v>0</v>
      </c>
      <c r="J467" s="80">
        <f t="shared" si="62"/>
        <v>0</v>
      </c>
      <c r="K467" s="28">
        <f t="shared" si="63"/>
        <v>0</v>
      </c>
      <c r="L467" s="37">
        <f t="shared" si="64"/>
        <v>0</v>
      </c>
      <c r="M467" s="80">
        <f t="shared" si="65"/>
        <v>0</v>
      </c>
      <c r="N467" s="96" t="str">
        <f t="shared" si="57"/>
        <v/>
      </c>
      <c r="O467" s="85" t="str">
        <f t="shared" si="58"/>
        <v/>
      </c>
      <c r="P467" s="12">
        <f t="shared" si="59"/>
        <v>0</v>
      </c>
    </row>
    <row r="468" spans="2:16" s="1" customFormat="1" x14ac:dyDescent="0.2">
      <c r="B468" s="32"/>
      <c r="C468" s="32"/>
      <c r="D468" s="104"/>
      <c r="E468" s="191"/>
      <c r="F468" s="72"/>
      <c r="G468" s="79">
        <f t="shared" si="60"/>
        <v>0</v>
      </c>
      <c r="H468" s="36">
        <f>IFERROR(VLOOKUP($D468,PGP!$A:$B,2,FALSE),0)</f>
        <v>0</v>
      </c>
      <c r="I468" s="37">
        <f t="shared" si="61"/>
        <v>0</v>
      </c>
      <c r="J468" s="80">
        <f t="shared" si="62"/>
        <v>0</v>
      </c>
      <c r="K468" s="28">
        <f t="shared" si="63"/>
        <v>0</v>
      </c>
      <c r="L468" s="37">
        <f t="shared" si="64"/>
        <v>0</v>
      </c>
      <c r="M468" s="80">
        <f t="shared" si="65"/>
        <v>0</v>
      </c>
      <c r="N468" s="96" t="str">
        <f t="shared" si="57"/>
        <v/>
      </c>
      <c r="O468" s="85" t="str">
        <f t="shared" si="58"/>
        <v/>
      </c>
      <c r="P468" s="12">
        <f t="shared" si="59"/>
        <v>0</v>
      </c>
    </row>
    <row r="469" spans="2:16" s="1" customFormat="1" x14ac:dyDescent="0.2">
      <c r="B469" s="32"/>
      <c r="C469" s="32"/>
      <c r="D469" s="104"/>
      <c r="E469" s="191"/>
      <c r="F469" s="72"/>
      <c r="G469" s="79">
        <f t="shared" si="60"/>
        <v>0</v>
      </c>
      <c r="H469" s="36">
        <f>IFERROR(VLOOKUP($D469,PGP!$A:$B,2,FALSE),0)</f>
        <v>0</v>
      </c>
      <c r="I469" s="37">
        <f t="shared" si="61"/>
        <v>0</v>
      </c>
      <c r="J469" s="80">
        <f t="shared" si="62"/>
        <v>0</v>
      </c>
      <c r="K469" s="28">
        <f t="shared" si="63"/>
        <v>0</v>
      </c>
      <c r="L469" s="37">
        <f t="shared" si="64"/>
        <v>0</v>
      </c>
      <c r="M469" s="80">
        <f t="shared" si="65"/>
        <v>0</v>
      </c>
      <c r="N469" s="96" t="str">
        <f t="shared" si="57"/>
        <v/>
      </c>
      <c r="O469" s="85" t="str">
        <f t="shared" si="58"/>
        <v/>
      </c>
      <c r="P469" s="12">
        <f t="shared" si="59"/>
        <v>0</v>
      </c>
    </row>
    <row r="470" spans="2:16" s="1" customFormat="1" x14ac:dyDescent="0.2">
      <c r="B470" s="32"/>
      <c r="C470" s="32"/>
      <c r="D470" s="104"/>
      <c r="E470" s="191"/>
      <c r="F470" s="72"/>
      <c r="G470" s="79">
        <f t="shared" si="60"/>
        <v>0</v>
      </c>
      <c r="H470" s="36">
        <f>IFERROR(VLOOKUP($D470,PGP!$A:$B,2,FALSE),0)</f>
        <v>0</v>
      </c>
      <c r="I470" s="37">
        <f t="shared" si="61"/>
        <v>0</v>
      </c>
      <c r="J470" s="80">
        <f t="shared" si="62"/>
        <v>0</v>
      </c>
      <c r="K470" s="28">
        <f t="shared" si="63"/>
        <v>0</v>
      </c>
      <c r="L470" s="37">
        <f t="shared" si="64"/>
        <v>0</v>
      </c>
      <c r="M470" s="80">
        <f t="shared" si="65"/>
        <v>0</v>
      </c>
      <c r="N470" s="96" t="str">
        <f t="shared" si="57"/>
        <v/>
      </c>
      <c r="O470" s="85" t="str">
        <f t="shared" si="58"/>
        <v/>
      </c>
      <c r="P470" s="12">
        <f t="shared" si="59"/>
        <v>0</v>
      </c>
    </row>
    <row r="471" spans="2:16" s="1" customFormat="1" x14ac:dyDescent="0.2">
      <c r="B471" s="32"/>
      <c r="C471" s="32"/>
      <c r="D471" s="104"/>
      <c r="E471" s="191"/>
      <c r="F471" s="72"/>
      <c r="G471" s="79">
        <f t="shared" si="60"/>
        <v>0</v>
      </c>
      <c r="H471" s="36">
        <f>IFERROR(VLOOKUP($D471,PGP!$A:$B,2,FALSE),0)</f>
        <v>0</v>
      </c>
      <c r="I471" s="37">
        <f t="shared" si="61"/>
        <v>0</v>
      </c>
      <c r="J471" s="80">
        <f t="shared" si="62"/>
        <v>0</v>
      </c>
      <c r="K471" s="28">
        <f t="shared" si="63"/>
        <v>0</v>
      </c>
      <c r="L471" s="37">
        <f t="shared" si="64"/>
        <v>0</v>
      </c>
      <c r="M471" s="80">
        <f t="shared" si="65"/>
        <v>0</v>
      </c>
      <c r="N471" s="96" t="str">
        <f t="shared" si="57"/>
        <v/>
      </c>
      <c r="O471" s="85" t="str">
        <f t="shared" si="58"/>
        <v/>
      </c>
      <c r="P471" s="12">
        <f t="shared" si="59"/>
        <v>0</v>
      </c>
    </row>
    <row r="472" spans="2:16" s="1" customFormat="1" x14ac:dyDescent="0.2">
      <c r="B472" s="32"/>
      <c r="C472" s="32"/>
      <c r="D472" s="104"/>
      <c r="E472" s="191"/>
      <c r="F472" s="72"/>
      <c r="G472" s="79">
        <f t="shared" si="60"/>
        <v>0</v>
      </c>
      <c r="H472" s="36">
        <f>IFERROR(VLOOKUP($D472,PGP!$A:$B,2,FALSE),0)</f>
        <v>0</v>
      </c>
      <c r="I472" s="37">
        <f t="shared" si="61"/>
        <v>0</v>
      </c>
      <c r="J472" s="80">
        <f t="shared" si="62"/>
        <v>0</v>
      </c>
      <c r="K472" s="28">
        <f t="shared" si="63"/>
        <v>0</v>
      </c>
      <c r="L472" s="37">
        <f t="shared" si="64"/>
        <v>0</v>
      </c>
      <c r="M472" s="80">
        <f t="shared" si="65"/>
        <v>0</v>
      </c>
      <c r="N472" s="96" t="str">
        <f t="shared" si="57"/>
        <v/>
      </c>
      <c r="O472" s="85" t="str">
        <f t="shared" si="58"/>
        <v/>
      </c>
      <c r="P472" s="12">
        <f t="shared" si="59"/>
        <v>0</v>
      </c>
    </row>
    <row r="473" spans="2:16" s="1" customFormat="1" x14ac:dyDescent="0.2">
      <c r="B473" s="32"/>
      <c r="C473" s="32"/>
      <c r="D473" s="104"/>
      <c r="E473" s="191"/>
      <c r="F473" s="72"/>
      <c r="G473" s="79">
        <f t="shared" si="60"/>
        <v>0</v>
      </c>
      <c r="H473" s="36">
        <f>IFERROR(VLOOKUP($D473,PGP!$A:$B,2,FALSE),0)</f>
        <v>0</v>
      </c>
      <c r="I473" s="37">
        <f t="shared" si="61"/>
        <v>0</v>
      </c>
      <c r="J473" s="80">
        <f t="shared" si="62"/>
        <v>0</v>
      </c>
      <c r="K473" s="28">
        <f t="shared" si="63"/>
        <v>0</v>
      </c>
      <c r="L473" s="37">
        <f t="shared" si="64"/>
        <v>0</v>
      </c>
      <c r="M473" s="80">
        <f t="shared" si="65"/>
        <v>0</v>
      </c>
      <c r="N473" s="96" t="str">
        <f t="shared" si="57"/>
        <v/>
      </c>
      <c r="O473" s="85" t="str">
        <f t="shared" si="58"/>
        <v/>
      </c>
      <c r="P473" s="12">
        <f t="shared" si="59"/>
        <v>0</v>
      </c>
    </row>
    <row r="474" spans="2:16" s="1" customFormat="1" x14ac:dyDescent="0.2">
      <c r="B474" s="32"/>
      <c r="C474" s="32"/>
      <c r="D474" s="104"/>
      <c r="E474" s="191"/>
      <c r="F474" s="72"/>
      <c r="G474" s="79">
        <f t="shared" si="60"/>
        <v>0</v>
      </c>
      <c r="H474" s="36">
        <f>IFERROR(VLOOKUP($D474,PGP!$A:$B,2,FALSE),0)</f>
        <v>0</v>
      </c>
      <c r="I474" s="37">
        <f t="shared" si="61"/>
        <v>0</v>
      </c>
      <c r="J474" s="80">
        <f t="shared" si="62"/>
        <v>0</v>
      </c>
      <c r="K474" s="28">
        <f t="shared" si="63"/>
        <v>0</v>
      </c>
      <c r="L474" s="37">
        <f t="shared" si="64"/>
        <v>0</v>
      </c>
      <c r="M474" s="80">
        <f t="shared" si="65"/>
        <v>0</v>
      </c>
      <c r="N474" s="96" t="str">
        <f t="shared" si="57"/>
        <v/>
      </c>
      <c r="O474" s="85" t="str">
        <f t="shared" si="58"/>
        <v/>
      </c>
      <c r="P474" s="12">
        <f t="shared" si="59"/>
        <v>0</v>
      </c>
    </row>
    <row r="475" spans="2:16" s="1" customFormat="1" x14ac:dyDescent="0.2">
      <c r="B475" s="32"/>
      <c r="C475" s="32"/>
      <c r="D475" s="104"/>
      <c r="E475" s="191"/>
      <c r="F475" s="72"/>
      <c r="G475" s="79">
        <f t="shared" si="60"/>
        <v>0</v>
      </c>
      <c r="H475" s="36">
        <f>IFERROR(VLOOKUP($D475,PGP!$A:$B,2,FALSE),0)</f>
        <v>0</v>
      </c>
      <c r="I475" s="37">
        <f t="shared" si="61"/>
        <v>0</v>
      </c>
      <c r="J475" s="80">
        <f t="shared" si="62"/>
        <v>0</v>
      </c>
      <c r="K475" s="28">
        <f t="shared" si="63"/>
        <v>0</v>
      </c>
      <c r="L475" s="37">
        <f t="shared" si="64"/>
        <v>0</v>
      </c>
      <c r="M475" s="80">
        <f t="shared" si="65"/>
        <v>0</v>
      </c>
      <c r="N475" s="96" t="str">
        <f t="shared" si="57"/>
        <v/>
      </c>
      <c r="O475" s="85" t="str">
        <f t="shared" si="58"/>
        <v/>
      </c>
      <c r="P475" s="12">
        <f t="shared" si="59"/>
        <v>0</v>
      </c>
    </row>
    <row r="476" spans="2:16" s="1" customFormat="1" x14ac:dyDescent="0.2">
      <c r="B476" s="32"/>
      <c r="C476" s="32"/>
      <c r="D476" s="104"/>
      <c r="E476" s="191"/>
      <c r="F476" s="72"/>
      <c r="G476" s="79">
        <f t="shared" si="60"/>
        <v>0</v>
      </c>
      <c r="H476" s="36">
        <f>IFERROR(VLOOKUP($D476,PGP!$A:$B,2,FALSE),0)</f>
        <v>0</v>
      </c>
      <c r="I476" s="37">
        <f t="shared" si="61"/>
        <v>0</v>
      </c>
      <c r="J476" s="80">
        <f t="shared" si="62"/>
        <v>0</v>
      </c>
      <c r="K476" s="28">
        <f t="shared" si="63"/>
        <v>0</v>
      </c>
      <c r="L476" s="37">
        <f t="shared" si="64"/>
        <v>0</v>
      </c>
      <c r="M476" s="80">
        <f t="shared" si="65"/>
        <v>0</v>
      </c>
      <c r="N476" s="96" t="str">
        <f t="shared" si="57"/>
        <v/>
      </c>
      <c r="O476" s="85" t="str">
        <f t="shared" si="58"/>
        <v/>
      </c>
      <c r="P476" s="12">
        <f t="shared" si="59"/>
        <v>0</v>
      </c>
    </row>
    <row r="477" spans="2:16" s="1" customFormat="1" x14ac:dyDescent="0.2">
      <c r="B477" s="32"/>
      <c r="C477" s="32"/>
      <c r="D477" s="104"/>
      <c r="E477" s="191"/>
      <c r="F477" s="72"/>
      <c r="G477" s="79">
        <f t="shared" si="60"/>
        <v>0</v>
      </c>
      <c r="H477" s="36">
        <f>IFERROR(VLOOKUP($D477,PGP!$A:$B,2,FALSE),0)</f>
        <v>0</v>
      </c>
      <c r="I477" s="37">
        <f t="shared" si="61"/>
        <v>0</v>
      </c>
      <c r="J477" s="80">
        <f t="shared" si="62"/>
        <v>0</v>
      </c>
      <c r="K477" s="28">
        <f t="shared" si="63"/>
        <v>0</v>
      </c>
      <c r="L477" s="37">
        <f t="shared" si="64"/>
        <v>0</v>
      </c>
      <c r="M477" s="80">
        <f t="shared" si="65"/>
        <v>0</v>
      </c>
      <c r="N477" s="96" t="str">
        <f t="shared" si="57"/>
        <v/>
      </c>
      <c r="O477" s="85" t="str">
        <f t="shared" si="58"/>
        <v/>
      </c>
      <c r="P477" s="12">
        <f t="shared" si="59"/>
        <v>0</v>
      </c>
    </row>
    <row r="478" spans="2:16" s="1" customFormat="1" x14ac:dyDescent="0.2">
      <c r="B478" s="32"/>
      <c r="C478" s="32"/>
      <c r="D478" s="104"/>
      <c r="E478" s="191"/>
      <c r="F478" s="72"/>
      <c r="G478" s="79">
        <f t="shared" si="60"/>
        <v>0</v>
      </c>
      <c r="H478" s="36">
        <f>IFERROR(VLOOKUP($D478,PGP!$A:$B,2,FALSE),0)</f>
        <v>0</v>
      </c>
      <c r="I478" s="37">
        <f t="shared" si="61"/>
        <v>0</v>
      </c>
      <c r="J478" s="80">
        <f t="shared" si="62"/>
        <v>0</v>
      </c>
      <c r="K478" s="28">
        <f t="shared" si="63"/>
        <v>0</v>
      </c>
      <c r="L478" s="37">
        <f t="shared" si="64"/>
        <v>0</v>
      </c>
      <c r="M478" s="80">
        <f t="shared" si="65"/>
        <v>0</v>
      </c>
      <c r="N478" s="96" t="str">
        <f t="shared" si="57"/>
        <v/>
      </c>
      <c r="O478" s="85" t="str">
        <f t="shared" si="58"/>
        <v/>
      </c>
      <c r="P478" s="12">
        <f t="shared" si="59"/>
        <v>0</v>
      </c>
    </row>
    <row r="479" spans="2:16" s="1" customFormat="1" x14ac:dyDescent="0.2">
      <c r="B479" s="32"/>
      <c r="C479" s="32"/>
      <c r="D479" s="104"/>
      <c r="E479" s="191"/>
      <c r="F479" s="72"/>
      <c r="G479" s="79">
        <f t="shared" si="60"/>
        <v>0</v>
      </c>
      <c r="H479" s="36">
        <f>IFERROR(VLOOKUP($D479,PGP!$A:$B,2,FALSE),0)</f>
        <v>0</v>
      </c>
      <c r="I479" s="37">
        <f t="shared" si="61"/>
        <v>0</v>
      </c>
      <c r="J479" s="80">
        <f t="shared" si="62"/>
        <v>0</v>
      </c>
      <c r="K479" s="28">
        <f t="shared" si="63"/>
        <v>0</v>
      </c>
      <c r="L479" s="37">
        <f t="shared" si="64"/>
        <v>0</v>
      </c>
      <c r="M479" s="80">
        <f t="shared" si="65"/>
        <v>0</v>
      </c>
      <c r="N479" s="96" t="str">
        <f t="shared" ref="N479:N542" si="66">IF(ISBLANK(F479),"",IF(E479&lt;=0,"",IF(O479=J479,"Calcul de base/ Standard","Marge protégée/ Protected margin")))</f>
        <v/>
      </c>
      <c r="O479" s="85" t="str">
        <f t="shared" ref="O479:O542" si="67">IF(ISBLANK(F479),"",IF(E479&gt;0,MAX(J479,M479),"Remplir colonne D/ Complete column D"))</f>
        <v/>
      </c>
      <c r="P479" s="12">
        <f t="shared" ref="P479:P542" si="68">IFERROR((O479/E479),0)</f>
        <v>0</v>
      </c>
    </row>
    <row r="480" spans="2:16" s="1" customFormat="1" x14ac:dyDescent="0.2">
      <c r="B480" s="32"/>
      <c r="C480" s="32"/>
      <c r="D480" s="104"/>
      <c r="E480" s="191"/>
      <c r="F480" s="72"/>
      <c r="G480" s="79">
        <f t="shared" ref="G480:G543" si="69">(IF(AND(D480="Fleurs séchées/Dried cannabis",(E480&lt;28)),1.05,0)+IF(AND(D480="Fleurs séchées/Dried cannabis",(E480=28)),0.9,0))*$E480</f>
        <v>0</v>
      </c>
      <c r="H480" s="36">
        <f>IFERROR(VLOOKUP($D480,PGP!$A:$B,2,FALSE),0)</f>
        <v>0</v>
      </c>
      <c r="I480" s="37">
        <f t="shared" ref="I480:I543" si="70">IFERROR((F480*(1+H480))+G480,0)</f>
        <v>0</v>
      </c>
      <c r="J480" s="80">
        <f t="shared" ref="J480:J543" si="71">IFERROR(ROUNDUP(I480*1.14975,1),0)</f>
        <v>0</v>
      </c>
      <c r="K480" s="28">
        <f t="shared" ref="K480:K543" si="72">(IF(AND(D480="Fleurs séchées/Dried cannabis",(E480&lt;28)),1.85,0)+IF(AND(D480="Fleurs séchées/Dried cannabis",(E480=28)),1.25,0)+IF(D480="Préroulés/Pre-rolled",2.2,0)+IF(D480="Moulu/Ground",1.5,0)+IF(AND(D480="Haschich/Hash",(E480&gt;=3)),3.5,0)+IF(AND(D480="Haschich/Hash",AND(E480&gt;=2,E480&lt;3)),4.3,0)+IF(AND(D480="Haschich/Hash",AND(E480&gt;=0,E480&lt;2)),5.9,0))*E480</f>
        <v>0</v>
      </c>
      <c r="L480" s="37">
        <f t="shared" ref="L480:L543" si="73">K480+F480</f>
        <v>0</v>
      </c>
      <c r="M480" s="80">
        <f t="shared" ref="M480:M543" si="74">IFERROR(ROUNDUP(L480*1.14975,1),0)</f>
        <v>0</v>
      </c>
      <c r="N480" s="96" t="str">
        <f t="shared" si="66"/>
        <v/>
      </c>
      <c r="O480" s="85" t="str">
        <f t="shared" si="67"/>
        <v/>
      </c>
      <c r="P480" s="12">
        <f t="shared" si="68"/>
        <v>0</v>
      </c>
    </row>
    <row r="481" spans="2:16" s="1" customFormat="1" x14ac:dyDescent="0.2">
      <c r="B481" s="32"/>
      <c r="C481" s="32"/>
      <c r="D481" s="104"/>
      <c r="E481" s="191"/>
      <c r="F481" s="72"/>
      <c r="G481" s="79">
        <f t="shared" si="69"/>
        <v>0</v>
      </c>
      <c r="H481" s="36">
        <f>IFERROR(VLOOKUP($D481,PGP!$A:$B,2,FALSE),0)</f>
        <v>0</v>
      </c>
      <c r="I481" s="37">
        <f t="shared" si="70"/>
        <v>0</v>
      </c>
      <c r="J481" s="80">
        <f t="shared" si="71"/>
        <v>0</v>
      </c>
      <c r="K481" s="28">
        <f t="shared" si="72"/>
        <v>0</v>
      </c>
      <c r="L481" s="37">
        <f t="shared" si="73"/>
        <v>0</v>
      </c>
      <c r="M481" s="80">
        <f t="shared" si="74"/>
        <v>0</v>
      </c>
      <c r="N481" s="96" t="str">
        <f t="shared" si="66"/>
        <v/>
      </c>
      <c r="O481" s="85" t="str">
        <f t="shared" si="67"/>
        <v/>
      </c>
      <c r="P481" s="12">
        <f t="shared" si="68"/>
        <v>0</v>
      </c>
    </row>
    <row r="482" spans="2:16" s="1" customFormat="1" x14ac:dyDescent="0.2">
      <c r="B482" s="32"/>
      <c r="C482" s="32"/>
      <c r="D482" s="104"/>
      <c r="E482" s="191"/>
      <c r="F482" s="72"/>
      <c r="G482" s="79">
        <f t="shared" si="69"/>
        <v>0</v>
      </c>
      <c r="H482" s="36">
        <f>IFERROR(VLOOKUP($D482,PGP!$A:$B,2,FALSE),0)</f>
        <v>0</v>
      </c>
      <c r="I482" s="37">
        <f t="shared" si="70"/>
        <v>0</v>
      </c>
      <c r="J482" s="80">
        <f t="shared" si="71"/>
        <v>0</v>
      </c>
      <c r="K482" s="28">
        <f t="shared" si="72"/>
        <v>0</v>
      </c>
      <c r="L482" s="37">
        <f t="shared" si="73"/>
        <v>0</v>
      </c>
      <c r="M482" s="80">
        <f t="shared" si="74"/>
        <v>0</v>
      </c>
      <c r="N482" s="96" t="str">
        <f t="shared" si="66"/>
        <v/>
      </c>
      <c r="O482" s="85" t="str">
        <f t="shared" si="67"/>
        <v/>
      </c>
      <c r="P482" s="12">
        <f t="shared" si="68"/>
        <v>0</v>
      </c>
    </row>
    <row r="483" spans="2:16" s="1" customFormat="1" x14ac:dyDescent="0.2">
      <c r="B483" s="32"/>
      <c r="C483" s="32"/>
      <c r="D483" s="104"/>
      <c r="E483" s="191"/>
      <c r="F483" s="72"/>
      <c r="G483" s="79">
        <f t="shared" si="69"/>
        <v>0</v>
      </c>
      <c r="H483" s="36">
        <f>IFERROR(VLOOKUP($D483,PGP!$A:$B,2,FALSE),0)</f>
        <v>0</v>
      </c>
      <c r="I483" s="37">
        <f t="shared" si="70"/>
        <v>0</v>
      </c>
      <c r="J483" s="80">
        <f t="shared" si="71"/>
        <v>0</v>
      </c>
      <c r="K483" s="28">
        <f t="shared" si="72"/>
        <v>0</v>
      </c>
      <c r="L483" s="37">
        <f t="shared" si="73"/>
        <v>0</v>
      </c>
      <c r="M483" s="80">
        <f t="shared" si="74"/>
        <v>0</v>
      </c>
      <c r="N483" s="96" t="str">
        <f t="shared" si="66"/>
        <v/>
      </c>
      <c r="O483" s="85" t="str">
        <f t="shared" si="67"/>
        <v/>
      </c>
      <c r="P483" s="12">
        <f t="shared" si="68"/>
        <v>0</v>
      </c>
    </row>
    <row r="484" spans="2:16" s="1" customFormat="1" x14ac:dyDescent="0.2">
      <c r="B484" s="32"/>
      <c r="C484" s="32"/>
      <c r="D484" s="104"/>
      <c r="E484" s="191"/>
      <c r="F484" s="72"/>
      <c r="G484" s="79">
        <f t="shared" si="69"/>
        <v>0</v>
      </c>
      <c r="H484" s="36">
        <f>IFERROR(VLOOKUP($D484,PGP!$A:$B,2,FALSE),0)</f>
        <v>0</v>
      </c>
      <c r="I484" s="37">
        <f t="shared" si="70"/>
        <v>0</v>
      </c>
      <c r="J484" s="80">
        <f t="shared" si="71"/>
        <v>0</v>
      </c>
      <c r="K484" s="28">
        <f t="shared" si="72"/>
        <v>0</v>
      </c>
      <c r="L484" s="37">
        <f t="shared" si="73"/>
        <v>0</v>
      </c>
      <c r="M484" s="80">
        <f t="shared" si="74"/>
        <v>0</v>
      </c>
      <c r="N484" s="96" t="str">
        <f t="shared" si="66"/>
        <v/>
      </c>
      <c r="O484" s="85" t="str">
        <f t="shared" si="67"/>
        <v/>
      </c>
      <c r="P484" s="12">
        <f t="shared" si="68"/>
        <v>0</v>
      </c>
    </row>
    <row r="485" spans="2:16" s="1" customFormat="1" x14ac:dyDescent="0.2">
      <c r="B485" s="32"/>
      <c r="C485" s="32"/>
      <c r="D485" s="104"/>
      <c r="E485" s="191"/>
      <c r="F485" s="72"/>
      <c r="G485" s="79">
        <f t="shared" si="69"/>
        <v>0</v>
      </c>
      <c r="H485" s="36">
        <f>IFERROR(VLOOKUP($D485,PGP!$A:$B,2,FALSE),0)</f>
        <v>0</v>
      </c>
      <c r="I485" s="37">
        <f t="shared" si="70"/>
        <v>0</v>
      </c>
      <c r="J485" s="80">
        <f t="shared" si="71"/>
        <v>0</v>
      </c>
      <c r="K485" s="28">
        <f t="shared" si="72"/>
        <v>0</v>
      </c>
      <c r="L485" s="37">
        <f t="shared" si="73"/>
        <v>0</v>
      </c>
      <c r="M485" s="80">
        <f t="shared" si="74"/>
        <v>0</v>
      </c>
      <c r="N485" s="96" t="str">
        <f t="shared" si="66"/>
        <v/>
      </c>
      <c r="O485" s="85" t="str">
        <f t="shared" si="67"/>
        <v/>
      </c>
      <c r="P485" s="12">
        <f t="shared" si="68"/>
        <v>0</v>
      </c>
    </row>
    <row r="486" spans="2:16" s="1" customFormat="1" x14ac:dyDescent="0.2">
      <c r="B486" s="32"/>
      <c r="C486" s="32"/>
      <c r="D486" s="104"/>
      <c r="E486" s="191"/>
      <c r="F486" s="72"/>
      <c r="G486" s="79">
        <f t="shared" si="69"/>
        <v>0</v>
      </c>
      <c r="H486" s="36">
        <f>IFERROR(VLOOKUP($D486,PGP!$A:$B,2,FALSE),0)</f>
        <v>0</v>
      </c>
      <c r="I486" s="37">
        <f t="shared" si="70"/>
        <v>0</v>
      </c>
      <c r="J486" s="80">
        <f t="shared" si="71"/>
        <v>0</v>
      </c>
      <c r="K486" s="28">
        <f t="shared" si="72"/>
        <v>0</v>
      </c>
      <c r="L486" s="37">
        <f t="shared" si="73"/>
        <v>0</v>
      </c>
      <c r="M486" s="80">
        <f t="shared" si="74"/>
        <v>0</v>
      </c>
      <c r="N486" s="96" t="str">
        <f t="shared" si="66"/>
        <v/>
      </c>
      <c r="O486" s="85" t="str">
        <f t="shared" si="67"/>
        <v/>
      </c>
      <c r="P486" s="12">
        <f t="shared" si="68"/>
        <v>0</v>
      </c>
    </row>
    <row r="487" spans="2:16" s="1" customFormat="1" x14ac:dyDescent="0.2">
      <c r="B487" s="32"/>
      <c r="C487" s="32"/>
      <c r="D487" s="104"/>
      <c r="E487" s="191"/>
      <c r="F487" s="72"/>
      <c r="G487" s="79">
        <f t="shared" si="69"/>
        <v>0</v>
      </c>
      <c r="H487" s="36">
        <f>IFERROR(VLOOKUP($D487,PGP!$A:$B,2,FALSE),0)</f>
        <v>0</v>
      </c>
      <c r="I487" s="37">
        <f t="shared" si="70"/>
        <v>0</v>
      </c>
      <c r="J487" s="80">
        <f t="shared" si="71"/>
        <v>0</v>
      </c>
      <c r="K487" s="28">
        <f t="shared" si="72"/>
        <v>0</v>
      </c>
      <c r="L487" s="37">
        <f t="shared" si="73"/>
        <v>0</v>
      </c>
      <c r="M487" s="80">
        <f t="shared" si="74"/>
        <v>0</v>
      </c>
      <c r="N487" s="96" t="str">
        <f t="shared" si="66"/>
        <v/>
      </c>
      <c r="O487" s="85" t="str">
        <f t="shared" si="67"/>
        <v/>
      </c>
      <c r="P487" s="12">
        <f t="shared" si="68"/>
        <v>0</v>
      </c>
    </row>
    <row r="488" spans="2:16" s="1" customFormat="1" x14ac:dyDescent="0.2">
      <c r="B488" s="32"/>
      <c r="C488" s="32"/>
      <c r="D488" s="104"/>
      <c r="E488" s="191"/>
      <c r="F488" s="72"/>
      <c r="G488" s="79">
        <f t="shared" si="69"/>
        <v>0</v>
      </c>
      <c r="H488" s="36">
        <f>IFERROR(VLOOKUP($D488,PGP!$A:$B,2,FALSE),0)</f>
        <v>0</v>
      </c>
      <c r="I488" s="37">
        <f t="shared" si="70"/>
        <v>0</v>
      </c>
      <c r="J488" s="80">
        <f t="shared" si="71"/>
        <v>0</v>
      </c>
      <c r="K488" s="28">
        <f t="shared" si="72"/>
        <v>0</v>
      </c>
      <c r="L488" s="37">
        <f t="shared" si="73"/>
        <v>0</v>
      </c>
      <c r="M488" s="80">
        <f t="shared" si="74"/>
        <v>0</v>
      </c>
      <c r="N488" s="96" t="str">
        <f t="shared" si="66"/>
        <v/>
      </c>
      <c r="O488" s="85" t="str">
        <f t="shared" si="67"/>
        <v/>
      </c>
      <c r="P488" s="12">
        <f t="shared" si="68"/>
        <v>0</v>
      </c>
    </row>
    <row r="489" spans="2:16" s="1" customFormat="1" x14ac:dyDescent="0.2">
      <c r="B489" s="32"/>
      <c r="C489" s="32"/>
      <c r="D489" s="104"/>
      <c r="E489" s="191"/>
      <c r="F489" s="72"/>
      <c r="G489" s="79">
        <f t="shared" si="69"/>
        <v>0</v>
      </c>
      <c r="H489" s="36">
        <f>IFERROR(VLOOKUP($D489,PGP!$A:$B,2,FALSE),0)</f>
        <v>0</v>
      </c>
      <c r="I489" s="37">
        <f t="shared" si="70"/>
        <v>0</v>
      </c>
      <c r="J489" s="80">
        <f t="shared" si="71"/>
        <v>0</v>
      </c>
      <c r="K489" s="28">
        <f t="shared" si="72"/>
        <v>0</v>
      </c>
      <c r="L489" s="37">
        <f t="shared" si="73"/>
        <v>0</v>
      </c>
      <c r="M489" s="80">
        <f t="shared" si="74"/>
        <v>0</v>
      </c>
      <c r="N489" s="96" t="str">
        <f t="shared" si="66"/>
        <v/>
      </c>
      <c r="O489" s="85" t="str">
        <f t="shared" si="67"/>
        <v/>
      </c>
      <c r="P489" s="12">
        <f t="shared" si="68"/>
        <v>0</v>
      </c>
    </row>
    <row r="490" spans="2:16" s="1" customFormat="1" x14ac:dyDescent="0.2">
      <c r="B490" s="32"/>
      <c r="C490" s="32"/>
      <c r="D490" s="104"/>
      <c r="E490" s="191"/>
      <c r="F490" s="72"/>
      <c r="G490" s="79">
        <f t="shared" si="69"/>
        <v>0</v>
      </c>
      <c r="H490" s="36">
        <f>IFERROR(VLOOKUP($D490,PGP!$A:$B,2,FALSE),0)</f>
        <v>0</v>
      </c>
      <c r="I490" s="37">
        <f t="shared" si="70"/>
        <v>0</v>
      </c>
      <c r="J490" s="80">
        <f t="shared" si="71"/>
        <v>0</v>
      </c>
      <c r="K490" s="28">
        <f t="shared" si="72"/>
        <v>0</v>
      </c>
      <c r="L490" s="37">
        <f t="shared" si="73"/>
        <v>0</v>
      </c>
      <c r="M490" s="80">
        <f t="shared" si="74"/>
        <v>0</v>
      </c>
      <c r="N490" s="96" t="str">
        <f t="shared" si="66"/>
        <v/>
      </c>
      <c r="O490" s="85" t="str">
        <f t="shared" si="67"/>
        <v/>
      </c>
      <c r="P490" s="12">
        <f t="shared" si="68"/>
        <v>0</v>
      </c>
    </row>
    <row r="491" spans="2:16" s="1" customFormat="1" x14ac:dyDescent="0.2">
      <c r="B491" s="32"/>
      <c r="C491" s="32"/>
      <c r="D491" s="104"/>
      <c r="E491" s="191"/>
      <c r="F491" s="72"/>
      <c r="G491" s="79">
        <f t="shared" si="69"/>
        <v>0</v>
      </c>
      <c r="H491" s="36">
        <f>IFERROR(VLOOKUP($D491,PGP!$A:$B,2,FALSE),0)</f>
        <v>0</v>
      </c>
      <c r="I491" s="37">
        <f t="shared" si="70"/>
        <v>0</v>
      </c>
      <c r="J491" s="80">
        <f t="shared" si="71"/>
        <v>0</v>
      </c>
      <c r="K491" s="28">
        <f t="shared" si="72"/>
        <v>0</v>
      </c>
      <c r="L491" s="37">
        <f t="shared" si="73"/>
        <v>0</v>
      </c>
      <c r="M491" s="80">
        <f t="shared" si="74"/>
        <v>0</v>
      </c>
      <c r="N491" s="96" t="str">
        <f t="shared" si="66"/>
        <v/>
      </c>
      <c r="O491" s="85" t="str">
        <f t="shared" si="67"/>
        <v/>
      </c>
      <c r="P491" s="12">
        <f t="shared" si="68"/>
        <v>0</v>
      </c>
    </row>
    <row r="492" spans="2:16" s="1" customFormat="1" x14ac:dyDescent="0.2">
      <c r="B492" s="32"/>
      <c r="C492" s="32"/>
      <c r="D492" s="104"/>
      <c r="E492" s="191"/>
      <c r="F492" s="72"/>
      <c r="G492" s="79">
        <f t="shared" si="69"/>
        <v>0</v>
      </c>
      <c r="H492" s="36">
        <f>IFERROR(VLOOKUP($D492,PGP!$A:$B,2,FALSE),0)</f>
        <v>0</v>
      </c>
      <c r="I492" s="37">
        <f t="shared" si="70"/>
        <v>0</v>
      </c>
      <c r="J492" s="80">
        <f t="shared" si="71"/>
        <v>0</v>
      </c>
      <c r="K492" s="28">
        <f t="shared" si="72"/>
        <v>0</v>
      </c>
      <c r="L492" s="37">
        <f t="shared" si="73"/>
        <v>0</v>
      </c>
      <c r="M492" s="80">
        <f t="shared" si="74"/>
        <v>0</v>
      </c>
      <c r="N492" s="96" t="str">
        <f t="shared" si="66"/>
        <v/>
      </c>
      <c r="O492" s="85" t="str">
        <f t="shared" si="67"/>
        <v/>
      </c>
      <c r="P492" s="12">
        <f t="shared" si="68"/>
        <v>0</v>
      </c>
    </row>
    <row r="493" spans="2:16" s="1" customFormat="1" x14ac:dyDescent="0.2">
      <c r="B493" s="32"/>
      <c r="C493" s="32"/>
      <c r="D493" s="104"/>
      <c r="E493" s="191"/>
      <c r="F493" s="72"/>
      <c r="G493" s="79">
        <f t="shared" si="69"/>
        <v>0</v>
      </c>
      <c r="H493" s="36">
        <f>IFERROR(VLOOKUP($D493,PGP!$A:$B,2,FALSE),0)</f>
        <v>0</v>
      </c>
      <c r="I493" s="37">
        <f t="shared" si="70"/>
        <v>0</v>
      </c>
      <c r="J493" s="80">
        <f t="shared" si="71"/>
        <v>0</v>
      </c>
      <c r="K493" s="28">
        <f t="shared" si="72"/>
        <v>0</v>
      </c>
      <c r="L493" s="37">
        <f t="shared" si="73"/>
        <v>0</v>
      </c>
      <c r="M493" s="80">
        <f t="shared" si="74"/>
        <v>0</v>
      </c>
      <c r="N493" s="96" t="str">
        <f t="shared" si="66"/>
        <v/>
      </c>
      <c r="O493" s="85" t="str">
        <f t="shared" si="67"/>
        <v/>
      </c>
      <c r="P493" s="12">
        <f t="shared" si="68"/>
        <v>0</v>
      </c>
    </row>
    <row r="494" spans="2:16" s="1" customFormat="1" x14ac:dyDescent="0.2">
      <c r="B494" s="32"/>
      <c r="C494" s="32"/>
      <c r="D494" s="104"/>
      <c r="E494" s="191"/>
      <c r="F494" s="72"/>
      <c r="G494" s="79">
        <f t="shared" si="69"/>
        <v>0</v>
      </c>
      <c r="H494" s="36">
        <f>IFERROR(VLOOKUP($D494,PGP!$A:$B,2,FALSE),0)</f>
        <v>0</v>
      </c>
      <c r="I494" s="37">
        <f t="shared" si="70"/>
        <v>0</v>
      </c>
      <c r="J494" s="80">
        <f t="shared" si="71"/>
        <v>0</v>
      </c>
      <c r="K494" s="28">
        <f t="shared" si="72"/>
        <v>0</v>
      </c>
      <c r="L494" s="37">
        <f t="shared" si="73"/>
        <v>0</v>
      </c>
      <c r="M494" s="80">
        <f t="shared" si="74"/>
        <v>0</v>
      </c>
      <c r="N494" s="96" t="str">
        <f t="shared" si="66"/>
        <v/>
      </c>
      <c r="O494" s="85" t="str">
        <f t="shared" si="67"/>
        <v/>
      </c>
      <c r="P494" s="12">
        <f t="shared" si="68"/>
        <v>0</v>
      </c>
    </row>
    <row r="495" spans="2:16" s="1" customFormat="1" x14ac:dyDescent="0.2">
      <c r="B495" s="32"/>
      <c r="C495" s="32"/>
      <c r="D495" s="104"/>
      <c r="E495" s="191"/>
      <c r="F495" s="72"/>
      <c r="G495" s="79">
        <f t="shared" si="69"/>
        <v>0</v>
      </c>
      <c r="H495" s="36">
        <f>IFERROR(VLOOKUP($D495,PGP!$A:$B,2,FALSE),0)</f>
        <v>0</v>
      </c>
      <c r="I495" s="37">
        <f t="shared" si="70"/>
        <v>0</v>
      </c>
      <c r="J495" s="80">
        <f t="shared" si="71"/>
        <v>0</v>
      </c>
      <c r="K495" s="28">
        <f t="shared" si="72"/>
        <v>0</v>
      </c>
      <c r="L495" s="37">
        <f t="shared" si="73"/>
        <v>0</v>
      </c>
      <c r="M495" s="80">
        <f t="shared" si="74"/>
        <v>0</v>
      </c>
      <c r="N495" s="96" t="str">
        <f t="shared" si="66"/>
        <v/>
      </c>
      <c r="O495" s="85" t="str">
        <f t="shared" si="67"/>
        <v/>
      </c>
      <c r="P495" s="12">
        <f t="shared" si="68"/>
        <v>0</v>
      </c>
    </row>
    <row r="496" spans="2:16" s="1" customFormat="1" x14ac:dyDescent="0.2">
      <c r="B496" s="32"/>
      <c r="C496" s="32"/>
      <c r="D496" s="104"/>
      <c r="E496" s="191"/>
      <c r="F496" s="72"/>
      <c r="G496" s="79">
        <f t="shared" si="69"/>
        <v>0</v>
      </c>
      <c r="H496" s="36">
        <f>IFERROR(VLOOKUP($D496,PGP!$A:$B,2,FALSE),0)</f>
        <v>0</v>
      </c>
      <c r="I496" s="37">
        <f t="shared" si="70"/>
        <v>0</v>
      </c>
      <c r="J496" s="80">
        <f t="shared" si="71"/>
        <v>0</v>
      </c>
      <c r="K496" s="28">
        <f t="shared" si="72"/>
        <v>0</v>
      </c>
      <c r="L496" s="37">
        <f t="shared" si="73"/>
        <v>0</v>
      </c>
      <c r="M496" s="80">
        <f t="shared" si="74"/>
        <v>0</v>
      </c>
      <c r="N496" s="96" t="str">
        <f t="shared" si="66"/>
        <v/>
      </c>
      <c r="O496" s="85" t="str">
        <f t="shared" si="67"/>
        <v/>
      </c>
      <c r="P496" s="12">
        <f t="shared" si="68"/>
        <v>0</v>
      </c>
    </row>
    <row r="497" spans="2:16" s="1" customFormat="1" x14ac:dyDescent="0.2">
      <c r="B497" s="32"/>
      <c r="C497" s="32"/>
      <c r="D497" s="104"/>
      <c r="E497" s="191"/>
      <c r="F497" s="72"/>
      <c r="G497" s="79">
        <f t="shared" si="69"/>
        <v>0</v>
      </c>
      <c r="H497" s="36">
        <f>IFERROR(VLOOKUP($D497,PGP!$A:$B,2,FALSE),0)</f>
        <v>0</v>
      </c>
      <c r="I497" s="37">
        <f t="shared" si="70"/>
        <v>0</v>
      </c>
      <c r="J497" s="80">
        <f t="shared" si="71"/>
        <v>0</v>
      </c>
      <c r="K497" s="28">
        <f t="shared" si="72"/>
        <v>0</v>
      </c>
      <c r="L497" s="37">
        <f t="shared" si="73"/>
        <v>0</v>
      </c>
      <c r="M497" s="80">
        <f t="shared" si="74"/>
        <v>0</v>
      </c>
      <c r="N497" s="96" t="str">
        <f t="shared" si="66"/>
        <v/>
      </c>
      <c r="O497" s="85" t="str">
        <f t="shared" si="67"/>
        <v/>
      </c>
      <c r="P497" s="12">
        <f t="shared" si="68"/>
        <v>0</v>
      </c>
    </row>
    <row r="498" spans="2:16" s="1" customFormat="1" x14ac:dyDescent="0.2">
      <c r="B498" s="32"/>
      <c r="C498" s="32"/>
      <c r="D498" s="104"/>
      <c r="E498" s="191"/>
      <c r="F498" s="72"/>
      <c r="G498" s="79">
        <f t="shared" si="69"/>
        <v>0</v>
      </c>
      <c r="H498" s="36">
        <f>IFERROR(VLOOKUP($D498,PGP!$A:$B,2,FALSE),0)</f>
        <v>0</v>
      </c>
      <c r="I498" s="37">
        <f t="shared" si="70"/>
        <v>0</v>
      </c>
      <c r="J498" s="80">
        <f t="shared" si="71"/>
        <v>0</v>
      </c>
      <c r="K498" s="28">
        <f t="shared" si="72"/>
        <v>0</v>
      </c>
      <c r="L498" s="37">
        <f t="shared" si="73"/>
        <v>0</v>
      </c>
      <c r="M498" s="80">
        <f t="shared" si="74"/>
        <v>0</v>
      </c>
      <c r="N498" s="96" t="str">
        <f t="shared" si="66"/>
        <v/>
      </c>
      <c r="O498" s="85" t="str">
        <f t="shared" si="67"/>
        <v/>
      </c>
      <c r="P498" s="12">
        <f t="shared" si="68"/>
        <v>0</v>
      </c>
    </row>
    <row r="499" spans="2:16" s="1" customFormat="1" x14ac:dyDescent="0.2">
      <c r="B499" s="32"/>
      <c r="C499" s="32"/>
      <c r="D499" s="104"/>
      <c r="E499" s="191"/>
      <c r="F499" s="72"/>
      <c r="G499" s="79">
        <f t="shared" si="69"/>
        <v>0</v>
      </c>
      <c r="H499" s="36">
        <f>IFERROR(VLOOKUP($D499,PGP!$A:$B,2,FALSE),0)</f>
        <v>0</v>
      </c>
      <c r="I499" s="37">
        <f t="shared" si="70"/>
        <v>0</v>
      </c>
      <c r="J499" s="80">
        <f t="shared" si="71"/>
        <v>0</v>
      </c>
      <c r="K499" s="28">
        <f t="shared" si="72"/>
        <v>0</v>
      </c>
      <c r="L499" s="37">
        <f t="shared" si="73"/>
        <v>0</v>
      </c>
      <c r="M499" s="80">
        <f t="shared" si="74"/>
        <v>0</v>
      </c>
      <c r="N499" s="96" t="str">
        <f t="shared" si="66"/>
        <v/>
      </c>
      <c r="O499" s="85" t="str">
        <f t="shared" si="67"/>
        <v/>
      </c>
      <c r="P499" s="12">
        <f t="shared" si="68"/>
        <v>0</v>
      </c>
    </row>
    <row r="500" spans="2:16" s="1" customFormat="1" x14ac:dyDescent="0.2">
      <c r="B500" s="32"/>
      <c r="C500" s="32"/>
      <c r="D500" s="104"/>
      <c r="E500" s="191"/>
      <c r="F500" s="72"/>
      <c r="G500" s="79">
        <f t="shared" si="69"/>
        <v>0</v>
      </c>
      <c r="H500" s="36">
        <f>IFERROR(VLOOKUP($D500,PGP!$A:$B,2,FALSE),0)</f>
        <v>0</v>
      </c>
      <c r="I500" s="37">
        <f t="shared" si="70"/>
        <v>0</v>
      </c>
      <c r="J500" s="80">
        <f t="shared" si="71"/>
        <v>0</v>
      </c>
      <c r="K500" s="28">
        <f t="shared" si="72"/>
        <v>0</v>
      </c>
      <c r="L500" s="37">
        <f t="shared" si="73"/>
        <v>0</v>
      </c>
      <c r="M500" s="80">
        <f t="shared" si="74"/>
        <v>0</v>
      </c>
      <c r="N500" s="96" t="str">
        <f t="shared" si="66"/>
        <v/>
      </c>
      <c r="O500" s="85" t="str">
        <f t="shared" si="67"/>
        <v/>
      </c>
      <c r="P500" s="12">
        <f t="shared" si="68"/>
        <v>0</v>
      </c>
    </row>
    <row r="501" spans="2:16" s="1" customFormat="1" x14ac:dyDescent="0.2">
      <c r="B501" s="32"/>
      <c r="C501" s="32"/>
      <c r="D501" s="104"/>
      <c r="E501" s="191"/>
      <c r="F501" s="72"/>
      <c r="G501" s="79">
        <f t="shared" si="69"/>
        <v>0</v>
      </c>
      <c r="H501" s="36">
        <f>IFERROR(VLOOKUP($D501,PGP!$A:$B,2,FALSE),0)</f>
        <v>0</v>
      </c>
      <c r="I501" s="37">
        <f t="shared" si="70"/>
        <v>0</v>
      </c>
      <c r="J501" s="80">
        <f t="shared" si="71"/>
        <v>0</v>
      </c>
      <c r="K501" s="28">
        <f t="shared" si="72"/>
        <v>0</v>
      </c>
      <c r="L501" s="37">
        <f t="shared" si="73"/>
        <v>0</v>
      </c>
      <c r="M501" s="80">
        <f t="shared" si="74"/>
        <v>0</v>
      </c>
      <c r="N501" s="96" t="str">
        <f t="shared" si="66"/>
        <v/>
      </c>
      <c r="O501" s="85" t="str">
        <f t="shared" si="67"/>
        <v/>
      </c>
      <c r="P501" s="12">
        <f t="shared" si="68"/>
        <v>0</v>
      </c>
    </row>
    <row r="502" spans="2:16" s="1" customFormat="1" x14ac:dyDescent="0.2">
      <c r="B502" s="32"/>
      <c r="C502" s="32"/>
      <c r="D502" s="104"/>
      <c r="E502" s="191"/>
      <c r="F502" s="72"/>
      <c r="G502" s="79">
        <f t="shared" si="69"/>
        <v>0</v>
      </c>
      <c r="H502" s="36">
        <f>IFERROR(VLOOKUP($D502,PGP!$A:$B,2,FALSE),0)</f>
        <v>0</v>
      </c>
      <c r="I502" s="37">
        <f t="shared" si="70"/>
        <v>0</v>
      </c>
      <c r="J502" s="80">
        <f t="shared" si="71"/>
        <v>0</v>
      </c>
      <c r="K502" s="28">
        <f t="shared" si="72"/>
        <v>0</v>
      </c>
      <c r="L502" s="37">
        <f t="shared" si="73"/>
        <v>0</v>
      </c>
      <c r="M502" s="80">
        <f t="shared" si="74"/>
        <v>0</v>
      </c>
      <c r="N502" s="96" t="str">
        <f t="shared" si="66"/>
        <v/>
      </c>
      <c r="O502" s="85" t="str">
        <f t="shared" si="67"/>
        <v/>
      </c>
      <c r="P502" s="12">
        <f t="shared" si="68"/>
        <v>0</v>
      </c>
    </row>
    <row r="503" spans="2:16" s="1" customFormat="1" x14ac:dyDescent="0.2">
      <c r="B503" s="32"/>
      <c r="C503" s="32"/>
      <c r="D503" s="104"/>
      <c r="E503" s="191"/>
      <c r="F503" s="72"/>
      <c r="G503" s="79">
        <f t="shared" si="69"/>
        <v>0</v>
      </c>
      <c r="H503" s="36">
        <f>IFERROR(VLOOKUP($D503,PGP!$A:$B,2,FALSE),0)</f>
        <v>0</v>
      </c>
      <c r="I503" s="37">
        <f t="shared" si="70"/>
        <v>0</v>
      </c>
      <c r="J503" s="80">
        <f t="shared" si="71"/>
        <v>0</v>
      </c>
      <c r="K503" s="28">
        <f t="shared" si="72"/>
        <v>0</v>
      </c>
      <c r="L503" s="37">
        <f t="shared" si="73"/>
        <v>0</v>
      </c>
      <c r="M503" s="80">
        <f t="shared" si="74"/>
        <v>0</v>
      </c>
      <c r="N503" s="96" t="str">
        <f t="shared" si="66"/>
        <v/>
      </c>
      <c r="O503" s="85" t="str">
        <f t="shared" si="67"/>
        <v/>
      </c>
      <c r="P503" s="12">
        <f t="shared" si="68"/>
        <v>0</v>
      </c>
    </row>
    <row r="504" spans="2:16" s="1" customFormat="1" x14ac:dyDescent="0.2">
      <c r="B504" s="32"/>
      <c r="C504" s="32"/>
      <c r="D504" s="104"/>
      <c r="E504" s="191"/>
      <c r="F504" s="72"/>
      <c r="G504" s="79">
        <f t="shared" si="69"/>
        <v>0</v>
      </c>
      <c r="H504" s="36">
        <f>IFERROR(VLOOKUP($D504,PGP!$A:$B,2,FALSE),0)</f>
        <v>0</v>
      </c>
      <c r="I504" s="37">
        <f t="shared" si="70"/>
        <v>0</v>
      </c>
      <c r="J504" s="80">
        <f t="shared" si="71"/>
        <v>0</v>
      </c>
      <c r="K504" s="28">
        <f t="shared" si="72"/>
        <v>0</v>
      </c>
      <c r="L504" s="37">
        <f t="shared" si="73"/>
        <v>0</v>
      </c>
      <c r="M504" s="80">
        <f t="shared" si="74"/>
        <v>0</v>
      </c>
      <c r="N504" s="96" t="str">
        <f t="shared" si="66"/>
        <v/>
      </c>
      <c r="O504" s="85" t="str">
        <f t="shared" si="67"/>
        <v/>
      </c>
      <c r="P504" s="12">
        <f t="shared" si="68"/>
        <v>0</v>
      </c>
    </row>
    <row r="505" spans="2:16" s="1" customFormat="1" x14ac:dyDescent="0.2">
      <c r="B505" s="32"/>
      <c r="C505" s="32"/>
      <c r="D505" s="104"/>
      <c r="E505" s="191"/>
      <c r="F505" s="72"/>
      <c r="G505" s="79">
        <f t="shared" si="69"/>
        <v>0</v>
      </c>
      <c r="H505" s="36">
        <f>IFERROR(VLOOKUP($D505,PGP!$A:$B,2,FALSE),0)</f>
        <v>0</v>
      </c>
      <c r="I505" s="37">
        <f t="shared" si="70"/>
        <v>0</v>
      </c>
      <c r="J505" s="80">
        <f t="shared" si="71"/>
        <v>0</v>
      </c>
      <c r="K505" s="28">
        <f t="shared" si="72"/>
        <v>0</v>
      </c>
      <c r="L505" s="37">
        <f t="shared" si="73"/>
        <v>0</v>
      </c>
      <c r="M505" s="80">
        <f t="shared" si="74"/>
        <v>0</v>
      </c>
      <c r="N505" s="96" t="str">
        <f t="shared" si="66"/>
        <v/>
      </c>
      <c r="O505" s="85" t="str">
        <f t="shared" si="67"/>
        <v/>
      </c>
      <c r="P505" s="12">
        <f t="shared" si="68"/>
        <v>0</v>
      </c>
    </row>
    <row r="506" spans="2:16" s="1" customFormat="1" x14ac:dyDescent="0.2">
      <c r="B506" s="32"/>
      <c r="C506" s="32"/>
      <c r="D506" s="104"/>
      <c r="E506" s="191"/>
      <c r="F506" s="72"/>
      <c r="G506" s="79">
        <f t="shared" si="69"/>
        <v>0</v>
      </c>
      <c r="H506" s="36">
        <f>IFERROR(VLOOKUP($D506,PGP!$A:$B,2,FALSE),0)</f>
        <v>0</v>
      </c>
      <c r="I506" s="37">
        <f t="shared" si="70"/>
        <v>0</v>
      </c>
      <c r="J506" s="80">
        <f t="shared" si="71"/>
        <v>0</v>
      </c>
      <c r="K506" s="28">
        <f t="shared" si="72"/>
        <v>0</v>
      </c>
      <c r="L506" s="37">
        <f t="shared" si="73"/>
        <v>0</v>
      </c>
      <c r="M506" s="80">
        <f t="shared" si="74"/>
        <v>0</v>
      </c>
      <c r="N506" s="96" t="str">
        <f t="shared" si="66"/>
        <v/>
      </c>
      <c r="O506" s="85" t="str">
        <f t="shared" si="67"/>
        <v/>
      </c>
      <c r="P506" s="12">
        <f t="shared" si="68"/>
        <v>0</v>
      </c>
    </row>
    <row r="507" spans="2:16" s="1" customFormat="1" x14ac:dyDescent="0.2">
      <c r="B507" s="32"/>
      <c r="C507" s="32"/>
      <c r="D507" s="104"/>
      <c r="E507" s="191"/>
      <c r="F507" s="72"/>
      <c r="G507" s="79">
        <f t="shared" si="69"/>
        <v>0</v>
      </c>
      <c r="H507" s="36">
        <f>IFERROR(VLOOKUP($D507,PGP!$A:$B,2,FALSE),0)</f>
        <v>0</v>
      </c>
      <c r="I507" s="37">
        <f t="shared" si="70"/>
        <v>0</v>
      </c>
      <c r="J507" s="80">
        <f t="shared" si="71"/>
        <v>0</v>
      </c>
      <c r="K507" s="28">
        <f t="shared" si="72"/>
        <v>0</v>
      </c>
      <c r="L507" s="37">
        <f t="shared" si="73"/>
        <v>0</v>
      </c>
      <c r="M507" s="80">
        <f t="shared" si="74"/>
        <v>0</v>
      </c>
      <c r="N507" s="96" t="str">
        <f t="shared" si="66"/>
        <v/>
      </c>
      <c r="O507" s="85" t="str">
        <f t="shared" si="67"/>
        <v/>
      </c>
      <c r="P507" s="12">
        <f t="shared" si="68"/>
        <v>0</v>
      </c>
    </row>
    <row r="508" spans="2:16" s="1" customFormat="1" x14ac:dyDescent="0.2">
      <c r="B508" s="32"/>
      <c r="C508" s="32"/>
      <c r="D508" s="104"/>
      <c r="E508" s="191"/>
      <c r="F508" s="72"/>
      <c r="G508" s="79">
        <f t="shared" si="69"/>
        <v>0</v>
      </c>
      <c r="H508" s="36">
        <f>IFERROR(VLOOKUP($D508,PGP!$A:$B,2,FALSE),0)</f>
        <v>0</v>
      </c>
      <c r="I508" s="37">
        <f t="shared" si="70"/>
        <v>0</v>
      </c>
      <c r="J508" s="80">
        <f t="shared" si="71"/>
        <v>0</v>
      </c>
      <c r="K508" s="28">
        <f t="shared" si="72"/>
        <v>0</v>
      </c>
      <c r="L508" s="37">
        <f t="shared" si="73"/>
        <v>0</v>
      </c>
      <c r="M508" s="80">
        <f t="shared" si="74"/>
        <v>0</v>
      </c>
      <c r="N508" s="96" t="str">
        <f t="shared" si="66"/>
        <v/>
      </c>
      <c r="O508" s="85" t="str">
        <f t="shared" si="67"/>
        <v/>
      </c>
      <c r="P508" s="12">
        <f t="shared" si="68"/>
        <v>0</v>
      </c>
    </row>
    <row r="509" spans="2:16" s="1" customFormat="1" x14ac:dyDescent="0.2">
      <c r="B509" s="32"/>
      <c r="C509" s="32"/>
      <c r="D509" s="104"/>
      <c r="E509" s="191"/>
      <c r="F509" s="72"/>
      <c r="G509" s="79">
        <f t="shared" si="69"/>
        <v>0</v>
      </c>
      <c r="H509" s="36">
        <f>IFERROR(VLOOKUP($D509,PGP!$A:$B,2,FALSE),0)</f>
        <v>0</v>
      </c>
      <c r="I509" s="37">
        <f t="shared" si="70"/>
        <v>0</v>
      </c>
      <c r="J509" s="80">
        <f t="shared" si="71"/>
        <v>0</v>
      </c>
      <c r="K509" s="28">
        <f t="shared" si="72"/>
        <v>0</v>
      </c>
      <c r="L509" s="37">
        <f t="shared" si="73"/>
        <v>0</v>
      </c>
      <c r="M509" s="80">
        <f t="shared" si="74"/>
        <v>0</v>
      </c>
      <c r="N509" s="96" t="str">
        <f t="shared" si="66"/>
        <v/>
      </c>
      <c r="O509" s="85" t="str">
        <f t="shared" si="67"/>
        <v/>
      </c>
      <c r="P509" s="12">
        <f t="shared" si="68"/>
        <v>0</v>
      </c>
    </row>
    <row r="510" spans="2:16" s="1" customFormat="1" x14ac:dyDescent="0.2">
      <c r="B510" s="32"/>
      <c r="C510" s="32"/>
      <c r="D510" s="104"/>
      <c r="E510" s="191"/>
      <c r="F510" s="72"/>
      <c r="G510" s="79">
        <f t="shared" si="69"/>
        <v>0</v>
      </c>
      <c r="H510" s="36">
        <f>IFERROR(VLOOKUP($D510,PGP!$A:$B,2,FALSE),0)</f>
        <v>0</v>
      </c>
      <c r="I510" s="37">
        <f t="shared" si="70"/>
        <v>0</v>
      </c>
      <c r="J510" s="80">
        <f t="shared" si="71"/>
        <v>0</v>
      </c>
      <c r="K510" s="28">
        <f t="shared" si="72"/>
        <v>0</v>
      </c>
      <c r="L510" s="37">
        <f t="shared" si="73"/>
        <v>0</v>
      </c>
      <c r="M510" s="80">
        <f t="shared" si="74"/>
        <v>0</v>
      </c>
      <c r="N510" s="96" t="str">
        <f t="shared" si="66"/>
        <v/>
      </c>
      <c r="O510" s="85" t="str">
        <f t="shared" si="67"/>
        <v/>
      </c>
      <c r="P510" s="12">
        <f t="shared" si="68"/>
        <v>0</v>
      </c>
    </row>
    <row r="511" spans="2:16" s="1" customFormat="1" x14ac:dyDescent="0.2">
      <c r="B511" s="32"/>
      <c r="C511" s="32"/>
      <c r="D511" s="104"/>
      <c r="E511" s="191"/>
      <c r="F511" s="72"/>
      <c r="G511" s="79">
        <f t="shared" si="69"/>
        <v>0</v>
      </c>
      <c r="H511" s="36">
        <f>IFERROR(VLOOKUP($D511,PGP!$A:$B,2,FALSE),0)</f>
        <v>0</v>
      </c>
      <c r="I511" s="37">
        <f t="shared" si="70"/>
        <v>0</v>
      </c>
      <c r="J511" s="80">
        <f t="shared" si="71"/>
        <v>0</v>
      </c>
      <c r="K511" s="28">
        <f t="shared" si="72"/>
        <v>0</v>
      </c>
      <c r="L511" s="37">
        <f t="shared" si="73"/>
        <v>0</v>
      </c>
      <c r="M511" s="80">
        <f t="shared" si="74"/>
        <v>0</v>
      </c>
      <c r="N511" s="96" t="str">
        <f t="shared" si="66"/>
        <v/>
      </c>
      <c r="O511" s="85" t="str">
        <f t="shared" si="67"/>
        <v/>
      </c>
      <c r="P511" s="12">
        <f t="shared" si="68"/>
        <v>0</v>
      </c>
    </row>
    <row r="512" spans="2:16" s="1" customFormat="1" x14ac:dyDescent="0.2">
      <c r="B512" s="32"/>
      <c r="C512" s="32"/>
      <c r="D512" s="104"/>
      <c r="E512" s="191"/>
      <c r="F512" s="72"/>
      <c r="G512" s="79">
        <f t="shared" si="69"/>
        <v>0</v>
      </c>
      <c r="H512" s="36">
        <f>IFERROR(VLOOKUP($D512,PGP!$A:$B,2,FALSE),0)</f>
        <v>0</v>
      </c>
      <c r="I512" s="37">
        <f t="shared" si="70"/>
        <v>0</v>
      </c>
      <c r="J512" s="80">
        <f t="shared" si="71"/>
        <v>0</v>
      </c>
      <c r="K512" s="28">
        <f t="shared" si="72"/>
        <v>0</v>
      </c>
      <c r="L512" s="37">
        <f t="shared" si="73"/>
        <v>0</v>
      </c>
      <c r="M512" s="80">
        <f t="shared" si="74"/>
        <v>0</v>
      </c>
      <c r="N512" s="96" t="str">
        <f t="shared" si="66"/>
        <v/>
      </c>
      <c r="O512" s="85" t="str">
        <f t="shared" si="67"/>
        <v/>
      </c>
      <c r="P512" s="12">
        <f t="shared" si="68"/>
        <v>0</v>
      </c>
    </row>
    <row r="513" spans="2:16" s="1" customFormat="1" x14ac:dyDescent="0.2">
      <c r="B513" s="32"/>
      <c r="C513" s="32"/>
      <c r="D513" s="104"/>
      <c r="E513" s="191"/>
      <c r="F513" s="72"/>
      <c r="G513" s="79">
        <f t="shared" si="69"/>
        <v>0</v>
      </c>
      <c r="H513" s="36">
        <f>IFERROR(VLOOKUP($D513,PGP!$A:$B,2,FALSE),0)</f>
        <v>0</v>
      </c>
      <c r="I513" s="37">
        <f t="shared" si="70"/>
        <v>0</v>
      </c>
      <c r="J513" s="80">
        <f t="shared" si="71"/>
        <v>0</v>
      </c>
      <c r="K513" s="28">
        <f t="shared" si="72"/>
        <v>0</v>
      </c>
      <c r="L513" s="37">
        <f t="shared" si="73"/>
        <v>0</v>
      </c>
      <c r="M513" s="80">
        <f t="shared" si="74"/>
        <v>0</v>
      </c>
      <c r="N513" s="96" t="str">
        <f t="shared" si="66"/>
        <v/>
      </c>
      <c r="O513" s="85" t="str">
        <f t="shared" si="67"/>
        <v/>
      </c>
      <c r="P513" s="12">
        <f t="shared" si="68"/>
        <v>0</v>
      </c>
    </row>
    <row r="514" spans="2:16" s="1" customFormat="1" x14ac:dyDescent="0.2">
      <c r="B514" s="32"/>
      <c r="C514" s="32"/>
      <c r="D514" s="104"/>
      <c r="E514" s="191"/>
      <c r="F514" s="72"/>
      <c r="G514" s="79">
        <f t="shared" si="69"/>
        <v>0</v>
      </c>
      <c r="H514" s="36">
        <f>IFERROR(VLOOKUP($D514,PGP!$A:$B,2,FALSE),0)</f>
        <v>0</v>
      </c>
      <c r="I514" s="37">
        <f t="shared" si="70"/>
        <v>0</v>
      </c>
      <c r="J514" s="80">
        <f t="shared" si="71"/>
        <v>0</v>
      </c>
      <c r="K514" s="28">
        <f t="shared" si="72"/>
        <v>0</v>
      </c>
      <c r="L514" s="37">
        <f t="shared" si="73"/>
        <v>0</v>
      </c>
      <c r="M514" s="80">
        <f t="shared" si="74"/>
        <v>0</v>
      </c>
      <c r="N514" s="96" t="str">
        <f t="shared" si="66"/>
        <v/>
      </c>
      <c r="O514" s="85" t="str">
        <f t="shared" si="67"/>
        <v/>
      </c>
      <c r="P514" s="12">
        <f t="shared" si="68"/>
        <v>0</v>
      </c>
    </row>
    <row r="515" spans="2:16" s="1" customFormat="1" x14ac:dyDescent="0.2">
      <c r="B515" s="32"/>
      <c r="C515" s="32"/>
      <c r="D515" s="104"/>
      <c r="E515" s="191"/>
      <c r="F515" s="72"/>
      <c r="G515" s="79">
        <f t="shared" si="69"/>
        <v>0</v>
      </c>
      <c r="H515" s="36">
        <f>IFERROR(VLOOKUP($D515,PGP!$A:$B,2,FALSE),0)</f>
        <v>0</v>
      </c>
      <c r="I515" s="37">
        <f t="shared" si="70"/>
        <v>0</v>
      </c>
      <c r="J515" s="80">
        <f t="shared" si="71"/>
        <v>0</v>
      </c>
      <c r="K515" s="28">
        <f t="shared" si="72"/>
        <v>0</v>
      </c>
      <c r="L515" s="37">
        <f t="shared" si="73"/>
        <v>0</v>
      </c>
      <c r="M515" s="80">
        <f t="shared" si="74"/>
        <v>0</v>
      </c>
      <c r="N515" s="96" t="str">
        <f t="shared" si="66"/>
        <v/>
      </c>
      <c r="O515" s="85" t="str">
        <f t="shared" si="67"/>
        <v/>
      </c>
      <c r="P515" s="12">
        <f t="shared" si="68"/>
        <v>0</v>
      </c>
    </row>
    <row r="516" spans="2:16" s="1" customFormat="1" x14ac:dyDescent="0.2">
      <c r="B516" s="32"/>
      <c r="C516" s="32"/>
      <c r="D516" s="104"/>
      <c r="E516" s="191"/>
      <c r="F516" s="72"/>
      <c r="G516" s="79">
        <f t="shared" si="69"/>
        <v>0</v>
      </c>
      <c r="H516" s="36">
        <f>IFERROR(VLOOKUP($D516,PGP!$A:$B,2,FALSE),0)</f>
        <v>0</v>
      </c>
      <c r="I516" s="37">
        <f t="shared" si="70"/>
        <v>0</v>
      </c>
      <c r="J516" s="80">
        <f t="shared" si="71"/>
        <v>0</v>
      </c>
      <c r="K516" s="28">
        <f t="shared" si="72"/>
        <v>0</v>
      </c>
      <c r="L516" s="37">
        <f t="shared" si="73"/>
        <v>0</v>
      </c>
      <c r="M516" s="80">
        <f t="shared" si="74"/>
        <v>0</v>
      </c>
      <c r="N516" s="96" t="str">
        <f t="shared" si="66"/>
        <v/>
      </c>
      <c r="O516" s="85" t="str">
        <f t="shared" si="67"/>
        <v/>
      </c>
      <c r="P516" s="12">
        <f t="shared" si="68"/>
        <v>0</v>
      </c>
    </row>
    <row r="517" spans="2:16" s="1" customFormat="1" x14ac:dyDescent="0.2">
      <c r="B517" s="32"/>
      <c r="C517" s="32"/>
      <c r="D517" s="104"/>
      <c r="E517" s="191"/>
      <c r="F517" s="72"/>
      <c r="G517" s="79">
        <f t="shared" si="69"/>
        <v>0</v>
      </c>
      <c r="H517" s="36">
        <f>IFERROR(VLOOKUP($D517,PGP!$A:$B,2,FALSE),0)</f>
        <v>0</v>
      </c>
      <c r="I517" s="37">
        <f t="shared" si="70"/>
        <v>0</v>
      </c>
      <c r="J517" s="80">
        <f t="shared" si="71"/>
        <v>0</v>
      </c>
      <c r="K517" s="28">
        <f t="shared" si="72"/>
        <v>0</v>
      </c>
      <c r="L517" s="37">
        <f t="shared" si="73"/>
        <v>0</v>
      </c>
      <c r="M517" s="80">
        <f t="shared" si="74"/>
        <v>0</v>
      </c>
      <c r="N517" s="96" t="str">
        <f t="shared" si="66"/>
        <v/>
      </c>
      <c r="O517" s="85" t="str">
        <f t="shared" si="67"/>
        <v/>
      </c>
      <c r="P517" s="12">
        <f t="shared" si="68"/>
        <v>0</v>
      </c>
    </row>
    <row r="518" spans="2:16" s="1" customFormat="1" x14ac:dyDescent="0.2">
      <c r="B518" s="32"/>
      <c r="C518" s="32"/>
      <c r="D518" s="104"/>
      <c r="E518" s="191"/>
      <c r="F518" s="72"/>
      <c r="G518" s="79">
        <f t="shared" si="69"/>
        <v>0</v>
      </c>
      <c r="H518" s="36">
        <f>IFERROR(VLOOKUP($D518,PGP!$A:$B,2,FALSE),0)</f>
        <v>0</v>
      </c>
      <c r="I518" s="37">
        <f t="shared" si="70"/>
        <v>0</v>
      </c>
      <c r="J518" s="80">
        <f t="shared" si="71"/>
        <v>0</v>
      </c>
      <c r="K518" s="28">
        <f t="shared" si="72"/>
        <v>0</v>
      </c>
      <c r="L518" s="37">
        <f t="shared" si="73"/>
        <v>0</v>
      </c>
      <c r="M518" s="80">
        <f t="shared" si="74"/>
        <v>0</v>
      </c>
      <c r="N518" s="96" t="str">
        <f t="shared" si="66"/>
        <v/>
      </c>
      <c r="O518" s="85" t="str">
        <f t="shared" si="67"/>
        <v/>
      </c>
      <c r="P518" s="12">
        <f t="shared" si="68"/>
        <v>0</v>
      </c>
    </row>
    <row r="519" spans="2:16" s="1" customFormat="1" x14ac:dyDescent="0.2">
      <c r="B519" s="32"/>
      <c r="C519" s="32"/>
      <c r="D519" s="104"/>
      <c r="E519" s="191"/>
      <c r="F519" s="72"/>
      <c r="G519" s="79">
        <f t="shared" si="69"/>
        <v>0</v>
      </c>
      <c r="H519" s="36">
        <f>IFERROR(VLOOKUP($D519,PGP!$A:$B,2,FALSE),0)</f>
        <v>0</v>
      </c>
      <c r="I519" s="37">
        <f t="shared" si="70"/>
        <v>0</v>
      </c>
      <c r="J519" s="80">
        <f t="shared" si="71"/>
        <v>0</v>
      </c>
      <c r="K519" s="28">
        <f t="shared" si="72"/>
        <v>0</v>
      </c>
      <c r="L519" s="37">
        <f t="shared" si="73"/>
        <v>0</v>
      </c>
      <c r="M519" s="80">
        <f t="shared" si="74"/>
        <v>0</v>
      </c>
      <c r="N519" s="96" t="str">
        <f t="shared" si="66"/>
        <v/>
      </c>
      <c r="O519" s="85" t="str">
        <f t="shared" si="67"/>
        <v/>
      </c>
      <c r="P519" s="12">
        <f t="shared" si="68"/>
        <v>0</v>
      </c>
    </row>
    <row r="520" spans="2:16" s="1" customFormat="1" x14ac:dyDescent="0.2">
      <c r="B520" s="32"/>
      <c r="C520" s="32"/>
      <c r="D520" s="104"/>
      <c r="E520" s="191"/>
      <c r="F520" s="72"/>
      <c r="G520" s="79">
        <f t="shared" si="69"/>
        <v>0</v>
      </c>
      <c r="H520" s="36">
        <f>IFERROR(VLOOKUP($D520,PGP!$A:$B,2,FALSE),0)</f>
        <v>0</v>
      </c>
      <c r="I520" s="37">
        <f t="shared" si="70"/>
        <v>0</v>
      </c>
      <c r="J520" s="80">
        <f t="shared" si="71"/>
        <v>0</v>
      </c>
      <c r="K520" s="28">
        <f t="shared" si="72"/>
        <v>0</v>
      </c>
      <c r="L520" s="37">
        <f t="shared" si="73"/>
        <v>0</v>
      </c>
      <c r="M520" s="80">
        <f t="shared" si="74"/>
        <v>0</v>
      </c>
      <c r="N520" s="96" t="str">
        <f t="shared" si="66"/>
        <v/>
      </c>
      <c r="O520" s="85" t="str">
        <f t="shared" si="67"/>
        <v/>
      </c>
      <c r="P520" s="12">
        <f t="shared" si="68"/>
        <v>0</v>
      </c>
    </row>
    <row r="521" spans="2:16" s="1" customFormat="1" x14ac:dyDescent="0.2">
      <c r="B521" s="32"/>
      <c r="C521" s="32"/>
      <c r="D521" s="104"/>
      <c r="E521" s="191"/>
      <c r="F521" s="72"/>
      <c r="G521" s="79">
        <f t="shared" si="69"/>
        <v>0</v>
      </c>
      <c r="H521" s="36">
        <f>IFERROR(VLOOKUP($D521,PGP!$A:$B,2,FALSE),0)</f>
        <v>0</v>
      </c>
      <c r="I521" s="37">
        <f t="shared" si="70"/>
        <v>0</v>
      </c>
      <c r="J521" s="80">
        <f t="shared" si="71"/>
        <v>0</v>
      </c>
      <c r="K521" s="28">
        <f t="shared" si="72"/>
        <v>0</v>
      </c>
      <c r="L521" s="37">
        <f t="shared" si="73"/>
        <v>0</v>
      </c>
      <c r="M521" s="80">
        <f t="shared" si="74"/>
        <v>0</v>
      </c>
      <c r="N521" s="96" t="str">
        <f t="shared" si="66"/>
        <v/>
      </c>
      <c r="O521" s="85" t="str">
        <f t="shared" si="67"/>
        <v/>
      </c>
      <c r="P521" s="12">
        <f t="shared" si="68"/>
        <v>0</v>
      </c>
    </row>
    <row r="522" spans="2:16" s="1" customFormat="1" x14ac:dyDescent="0.2">
      <c r="B522" s="32"/>
      <c r="C522" s="32"/>
      <c r="D522" s="104"/>
      <c r="E522" s="191"/>
      <c r="F522" s="72"/>
      <c r="G522" s="79">
        <f t="shared" si="69"/>
        <v>0</v>
      </c>
      <c r="H522" s="36">
        <f>IFERROR(VLOOKUP($D522,PGP!$A:$B,2,FALSE),0)</f>
        <v>0</v>
      </c>
      <c r="I522" s="37">
        <f t="shared" si="70"/>
        <v>0</v>
      </c>
      <c r="J522" s="80">
        <f t="shared" si="71"/>
        <v>0</v>
      </c>
      <c r="K522" s="28">
        <f t="shared" si="72"/>
        <v>0</v>
      </c>
      <c r="L522" s="37">
        <f t="shared" si="73"/>
        <v>0</v>
      </c>
      <c r="M522" s="80">
        <f t="shared" si="74"/>
        <v>0</v>
      </c>
      <c r="N522" s="96" t="str">
        <f t="shared" si="66"/>
        <v/>
      </c>
      <c r="O522" s="85" t="str">
        <f t="shared" si="67"/>
        <v/>
      </c>
      <c r="P522" s="12">
        <f t="shared" si="68"/>
        <v>0</v>
      </c>
    </row>
    <row r="523" spans="2:16" s="1" customFormat="1" x14ac:dyDescent="0.2">
      <c r="B523" s="32"/>
      <c r="C523" s="32"/>
      <c r="D523" s="104"/>
      <c r="E523" s="191"/>
      <c r="F523" s="72"/>
      <c r="G523" s="79">
        <f t="shared" si="69"/>
        <v>0</v>
      </c>
      <c r="H523" s="36">
        <f>IFERROR(VLOOKUP($D523,PGP!$A:$B,2,FALSE),0)</f>
        <v>0</v>
      </c>
      <c r="I523" s="37">
        <f t="shared" si="70"/>
        <v>0</v>
      </c>
      <c r="J523" s="80">
        <f t="shared" si="71"/>
        <v>0</v>
      </c>
      <c r="K523" s="28">
        <f t="shared" si="72"/>
        <v>0</v>
      </c>
      <c r="L523" s="37">
        <f t="shared" si="73"/>
        <v>0</v>
      </c>
      <c r="M523" s="80">
        <f t="shared" si="74"/>
        <v>0</v>
      </c>
      <c r="N523" s="96" t="str">
        <f t="shared" si="66"/>
        <v/>
      </c>
      <c r="O523" s="85" t="str">
        <f t="shared" si="67"/>
        <v/>
      </c>
      <c r="P523" s="12">
        <f t="shared" si="68"/>
        <v>0</v>
      </c>
    </row>
    <row r="524" spans="2:16" s="1" customFormat="1" x14ac:dyDescent="0.2">
      <c r="B524" s="32"/>
      <c r="C524" s="32"/>
      <c r="D524" s="104"/>
      <c r="E524" s="191"/>
      <c r="F524" s="72"/>
      <c r="G524" s="79">
        <f t="shared" si="69"/>
        <v>0</v>
      </c>
      <c r="H524" s="36">
        <f>IFERROR(VLOOKUP($D524,PGP!$A:$B,2,FALSE),0)</f>
        <v>0</v>
      </c>
      <c r="I524" s="37">
        <f t="shared" si="70"/>
        <v>0</v>
      </c>
      <c r="J524" s="80">
        <f t="shared" si="71"/>
        <v>0</v>
      </c>
      <c r="K524" s="28">
        <f t="shared" si="72"/>
        <v>0</v>
      </c>
      <c r="L524" s="37">
        <f t="shared" si="73"/>
        <v>0</v>
      </c>
      <c r="M524" s="80">
        <f t="shared" si="74"/>
        <v>0</v>
      </c>
      <c r="N524" s="96" t="str">
        <f t="shared" si="66"/>
        <v/>
      </c>
      <c r="O524" s="85" t="str">
        <f t="shared" si="67"/>
        <v/>
      </c>
      <c r="P524" s="12">
        <f t="shared" si="68"/>
        <v>0</v>
      </c>
    </row>
    <row r="525" spans="2:16" s="1" customFormat="1" x14ac:dyDescent="0.2">
      <c r="B525" s="32"/>
      <c r="C525" s="32"/>
      <c r="D525" s="104"/>
      <c r="E525" s="191"/>
      <c r="F525" s="72"/>
      <c r="G525" s="79">
        <f t="shared" si="69"/>
        <v>0</v>
      </c>
      <c r="H525" s="36">
        <f>IFERROR(VLOOKUP($D525,PGP!$A:$B,2,FALSE),0)</f>
        <v>0</v>
      </c>
      <c r="I525" s="37">
        <f t="shared" si="70"/>
        <v>0</v>
      </c>
      <c r="J525" s="80">
        <f t="shared" si="71"/>
        <v>0</v>
      </c>
      <c r="K525" s="28">
        <f t="shared" si="72"/>
        <v>0</v>
      </c>
      <c r="L525" s="37">
        <f t="shared" si="73"/>
        <v>0</v>
      </c>
      <c r="M525" s="80">
        <f t="shared" si="74"/>
        <v>0</v>
      </c>
      <c r="N525" s="96" t="str">
        <f t="shared" si="66"/>
        <v/>
      </c>
      <c r="O525" s="85" t="str">
        <f t="shared" si="67"/>
        <v/>
      </c>
      <c r="P525" s="12">
        <f t="shared" si="68"/>
        <v>0</v>
      </c>
    </row>
    <row r="526" spans="2:16" s="1" customFormat="1" x14ac:dyDescent="0.2">
      <c r="B526" s="32"/>
      <c r="C526" s="32"/>
      <c r="D526" s="104"/>
      <c r="E526" s="191"/>
      <c r="F526" s="72"/>
      <c r="G526" s="79">
        <f t="shared" si="69"/>
        <v>0</v>
      </c>
      <c r="H526" s="36">
        <f>IFERROR(VLOOKUP($D526,PGP!$A:$B,2,FALSE),0)</f>
        <v>0</v>
      </c>
      <c r="I526" s="37">
        <f t="shared" si="70"/>
        <v>0</v>
      </c>
      <c r="J526" s="80">
        <f t="shared" si="71"/>
        <v>0</v>
      </c>
      <c r="K526" s="28">
        <f t="shared" si="72"/>
        <v>0</v>
      </c>
      <c r="L526" s="37">
        <f t="shared" si="73"/>
        <v>0</v>
      </c>
      <c r="M526" s="80">
        <f t="shared" si="74"/>
        <v>0</v>
      </c>
      <c r="N526" s="96" t="str">
        <f t="shared" si="66"/>
        <v/>
      </c>
      <c r="O526" s="85" t="str">
        <f t="shared" si="67"/>
        <v/>
      </c>
      <c r="P526" s="12">
        <f t="shared" si="68"/>
        <v>0</v>
      </c>
    </row>
    <row r="527" spans="2:16" s="1" customFormat="1" x14ac:dyDescent="0.2">
      <c r="B527" s="32"/>
      <c r="C527" s="32"/>
      <c r="D527" s="104"/>
      <c r="E527" s="191"/>
      <c r="F527" s="72"/>
      <c r="G527" s="79">
        <f t="shared" si="69"/>
        <v>0</v>
      </c>
      <c r="H527" s="36">
        <f>IFERROR(VLOOKUP($D527,PGP!$A:$B,2,FALSE),0)</f>
        <v>0</v>
      </c>
      <c r="I527" s="37">
        <f t="shared" si="70"/>
        <v>0</v>
      </c>
      <c r="J527" s="80">
        <f t="shared" si="71"/>
        <v>0</v>
      </c>
      <c r="K527" s="28">
        <f t="shared" si="72"/>
        <v>0</v>
      </c>
      <c r="L527" s="37">
        <f t="shared" si="73"/>
        <v>0</v>
      </c>
      <c r="M527" s="80">
        <f t="shared" si="74"/>
        <v>0</v>
      </c>
      <c r="N527" s="96" t="str">
        <f t="shared" si="66"/>
        <v/>
      </c>
      <c r="O527" s="85" t="str">
        <f t="shared" si="67"/>
        <v/>
      </c>
      <c r="P527" s="12">
        <f t="shared" si="68"/>
        <v>0</v>
      </c>
    </row>
    <row r="528" spans="2:16" s="1" customFormat="1" x14ac:dyDescent="0.2">
      <c r="B528" s="32"/>
      <c r="C528" s="32"/>
      <c r="D528" s="104"/>
      <c r="E528" s="191"/>
      <c r="F528" s="72"/>
      <c r="G528" s="79">
        <f t="shared" si="69"/>
        <v>0</v>
      </c>
      <c r="H528" s="36">
        <f>IFERROR(VLOOKUP($D528,PGP!$A:$B,2,FALSE),0)</f>
        <v>0</v>
      </c>
      <c r="I528" s="37">
        <f t="shared" si="70"/>
        <v>0</v>
      </c>
      <c r="J528" s="80">
        <f t="shared" si="71"/>
        <v>0</v>
      </c>
      <c r="K528" s="28">
        <f t="shared" si="72"/>
        <v>0</v>
      </c>
      <c r="L528" s="37">
        <f t="shared" si="73"/>
        <v>0</v>
      </c>
      <c r="M528" s="80">
        <f t="shared" si="74"/>
        <v>0</v>
      </c>
      <c r="N528" s="96" t="str">
        <f t="shared" si="66"/>
        <v/>
      </c>
      <c r="O528" s="85" t="str">
        <f t="shared" si="67"/>
        <v/>
      </c>
      <c r="P528" s="12">
        <f t="shared" si="68"/>
        <v>0</v>
      </c>
    </row>
    <row r="529" spans="2:16" s="1" customFormat="1" x14ac:dyDescent="0.2">
      <c r="B529" s="32"/>
      <c r="C529" s="32"/>
      <c r="D529" s="104"/>
      <c r="E529" s="191"/>
      <c r="F529" s="72"/>
      <c r="G529" s="79">
        <f t="shared" si="69"/>
        <v>0</v>
      </c>
      <c r="H529" s="36">
        <f>IFERROR(VLOOKUP($D529,PGP!$A:$B,2,FALSE),0)</f>
        <v>0</v>
      </c>
      <c r="I529" s="37">
        <f t="shared" si="70"/>
        <v>0</v>
      </c>
      <c r="J529" s="80">
        <f t="shared" si="71"/>
        <v>0</v>
      </c>
      <c r="K529" s="28">
        <f t="shared" si="72"/>
        <v>0</v>
      </c>
      <c r="L529" s="37">
        <f t="shared" si="73"/>
        <v>0</v>
      </c>
      <c r="M529" s="80">
        <f t="shared" si="74"/>
        <v>0</v>
      </c>
      <c r="N529" s="96" t="str">
        <f t="shared" si="66"/>
        <v/>
      </c>
      <c r="O529" s="85" t="str">
        <f t="shared" si="67"/>
        <v/>
      </c>
      <c r="P529" s="12">
        <f t="shared" si="68"/>
        <v>0</v>
      </c>
    </row>
    <row r="530" spans="2:16" s="1" customFormat="1" x14ac:dyDescent="0.2">
      <c r="B530" s="32"/>
      <c r="C530" s="32"/>
      <c r="D530" s="104"/>
      <c r="E530" s="191"/>
      <c r="F530" s="72"/>
      <c r="G530" s="79">
        <f t="shared" si="69"/>
        <v>0</v>
      </c>
      <c r="H530" s="36">
        <f>IFERROR(VLOOKUP($D530,PGP!$A:$B,2,FALSE),0)</f>
        <v>0</v>
      </c>
      <c r="I530" s="37">
        <f t="shared" si="70"/>
        <v>0</v>
      </c>
      <c r="J530" s="80">
        <f t="shared" si="71"/>
        <v>0</v>
      </c>
      <c r="K530" s="28">
        <f t="shared" si="72"/>
        <v>0</v>
      </c>
      <c r="L530" s="37">
        <f t="shared" si="73"/>
        <v>0</v>
      </c>
      <c r="M530" s="80">
        <f t="shared" si="74"/>
        <v>0</v>
      </c>
      <c r="N530" s="96" t="str">
        <f t="shared" si="66"/>
        <v/>
      </c>
      <c r="O530" s="85" t="str">
        <f t="shared" si="67"/>
        <v/>
      </c>
      <c r="P530" s="12">
        <f t="shared" si="68"/>
        <v>0</v>
      </c>
    </row>
    <row r="531" spans="2:16" s="1" customFormat="1" x14ac:dyDescent="0.2">
      <c r="B531" s="32"/>
      <c r="C531" s="32"/>
      <c r="D531" s="104"/>
      <c r="E531" s="191"/>
      <c r="F531" s="72"/>
      <c r="G531" s="79">
        <f t="shared" si="69"/>
        <v>0</v>
      </c>
      <c r="H531" s="36">
        <f>IFERROR(VLOOKUP($D531,PGP!$A:$B,2,FALSE),0)</f>
        <v>0</v>
      </c>
      <c r="I531" s="37">
        <f t="shared" si="70"/>
        <v>0</v>
      </c>
      <c r="J531" s="80">
        <f t="shared" si="71"/>
        <v>0</v>
      </c>
      <c r="K531" s="28">
        <f t="shared" si="72"/>
        <v>0</v>
      </c>
      <c r="L531" s="37">
        <f t="shared" si="73"/>
        <v>0</v>
      </c>
      <c r="M531" s="80">
        <f t="shared" si="74"/>
        <v>0</v>
      </c>
      <c r="N531" s="96" t="str">
        <f t="shared" si="66"/>
        <v/>
      </c>
      <c r="O531" s="85" t="str">
        <f t="shared" si="67"/>
        <v/>
      </c>
      <c r="P531" s="12">
        <f t="shared" si="68"/>
        <v>0</v>
      </c>
    </row>
    <row r="532" spans="2:16" s="1" customFormat="1" x14ac:dyDescent="0.2">
      <c r="B532" s="32"/>
      <c r="C532" s="32"/>
      <c r="D532" s="104"/>
      <c r="E532" s="191"/>
      <c r="F532" s="72"/>
      <c r="G532" s="79">
        <f t="shared" si="69"/>
        <v>0</v>
      </c>
      <c r="H532" s="36">
        <f>IFERROR(VLOOKUP($D532,PGP!$A:$B,2,FALSE),0)</f>
        <v>0</v>
      </c>
      <c r="I532" s="37">
        <f t="shared" si="70"/>
        <v>0</v>
      </c>
      <c r="J532" s="80">
        <f t="shared" si="71"/>
        <v>0</v>
      </c>
      <c r="K532" s="28">
        <f t="shared" si="72"/>
        <v>0</v>
      </c>
      <c r="L532" s="37">
        <f t="shared" si="73"/>
        <v>0</v>
      </c>
      <c r="M532" s="80">
        <f t="shared" si="74"/>
        <v>0</v>
      </c>
      <c r="N532" s="96" t="str">
        <f t="shared" si="66"/>
        <v/>
      </c>
      <c r="O532" s="85" t="str">
        <f t="shared" si="67"/>
        <v/>
      </c>
      <c r="P532" s="12">
        <f t="shared" si="68"/>
        <v>0</v>
      </c>
    </row>
    <row r="533" spans="2:16" s="1" customFormat="1" x14ac:dyDescent="0.2">
      <c r="B533" s="32"/>
      <c r="C533" s="32"/>
      <c r="D533" s="104"/>
      <c r="E533" s="191"/>
      <c r="F533" s="72"/>
      <c r="G533" s="79">
        <f t="shared" si="69"/>
        <v>0</v>
      </c>
      <c r="H533" s="36">
        <f>IFERROR(VLOOKUP($D533,PGP!$A:$B,2,FALSE),0)</f>
        <v>0</v>
      </c>
      <c r="I533" s="37">
        <f t="shared" si="70"/>
        <v>0</v>
      </c>
      <c r="J533" s="80">
        <f t="shared" si="71"/>
        <v>0</v>
      </c>
      <c r="K533" s="28">
        <f t="shared" si="72"/>
        <v>0</v>
      </c>
      <c r="L533" s="37">
        <f t="shared" si="73"/>
        <v>0</v>
      </c>
      <c r="M533" s="80">
        <f t="shared" si="74"/>
        <v>0</v>
      </c>
      <c r="N533" s="96" t="str">
        <f t="shared" si="66"/>
        <v/>
      </c>
      <c r="O533" s="85" t="str">
        <f t="shared" si="67"/>
        <v/>
      </c>
      <c r="P533" s="12">
        <f t="shared" si="68"/>
        <v>0</v>
      </c>
    </row>
    <row r="534" spans="2:16" s="1" customFormat="1" x14ac:dyDescent="0.2">
      <c r="B534" s="32"/>
      <c r="C534" s="32"/>
      <c r="D534" s="104"/>
      <c r="E534" s="191"/>
      <c r="F534" s="72"/>
      <c r="G534" s="79">
        <f t="shared" si="69"/>
        <v>0</v>
      </c>
      <c r="H534" s="36">
        <f>IFERROR(VLOOKUP($D534,PGP!$A:$B,2,FALSE),0)</f>
        <v>0</v>
      </c>
      <c r="I534" s="37">
        <f t="shared" si="70"/>
        <v>0</v>
      </c>
      <c r="J534" s="80">
        <f t="shared" si="71"/>
        <v>0</v>
      </c>
      <c r="K534" s="28">
        <f t="shared" si="72"/>
        <v>0</v>
      </c>
      <c r="L534" s="37">
        <f t="shared" si="73"/>
        <v>0</v>
      </c>
      <c r="M534" s="80">
        <f t="shared" si="74"/>
        <v>0</v>
      </c>
      <c r="N534" s="96" t="str">
        <f t="shared" si="66"/>
        <v/>
      </c>
      <c r="O534" s="85" t="str">
        <f t="shared" si="67"/>
        <v/>
      </c>
      <c r="P534" s="12">
        <f t="shared" si="68"/>
        <v>0</v>
      </c>
    </row>
    <row r="535" spans="2:16" s="1" customFormat="1" x14ac:dyDescent="0.2">
      <c r="B535" s="32"/>
      <c r="C535" s="32"/>
      <c r="D535" s="104"/>
      <c r="E535" s="191"/>
      <c r="F535" s="72"/>
      <c r="G535" s="79">
        <f t="shared" si="69"/>
        <v>0</v>
      </c>
      <c r="H535" s="36">
        <f>IFERROR(VLOOKUP($D535,PGP!$A:$B,2,FALSE),0)</f>
        <v>0</v>
      </c>
      <c r="I535" s="37">
        <f t="shared" si="70"/>
        <v>0</v>
      </c>
      <c r="J535" s="80">
        <f t="shared" si="71"/>
        <v>0</v>
      </c>
      <c r="K535" s="28">
        <f t="shared" si="72"/>
        <v>0</v>
      </c>
      <c r="L535" s="37">
        <f t="shared" si="73"/>
        <v>0</v>
      </c>
      <c r="M535" s="80">
        <f t="shared" si="74"/>
        <v>0</v>
      </c>
      <c r="N535" s="96" t="str">
        <f t="shared" si="66"/>
        <v/>
      </c>
      <c r="O535" s="85" t="str">
        <f t="shared" si="67"/>
        <v/>
      </c>
      <c r="P535" s="12">
        <f t="shared" si="68"/>
        <v>0</v>
      </c>
    </row>
    <row r="536" spans="2:16" s="1" customFormat="1" x14ac:dyDescent="0.2">
      <c r="B536" s="32"/>
      <c r="C536" s="32"/>
      <c r="D536" s="104"/>
      <c r="E536" s="191"/>
      <c r="F536" s="72"/>
      <c r="G536" s="79">
        <f t="shared" si="69"/>
        <v>0</v>
      </c>
      <c r="H536" s="36">
        <f>IFERROR(VLOOKUP($D536,PGP!$A:$B,2,FALSE),0)</f>
        <v>0</v>
      </c>
      <c r="I536" s="37">
        <f t="shared" si="70"/>
        <v>0</v>
      </c>
      <c r="J536" s="80">
        <f t="shared" si="71"/>
        <v>0</v>
      </c>
      <c r="K536" s="28">
        <f t="shared" si="72"/>
        <v>0</v>
      </c>
      <c r="L536" s="37">
        <f t="shared" si="73"/>
        <v>0</v>
      </c>
      <c r="M536" s="80">
        <f t="shared" si="74"/>
        <v>0</v>
      </c>
      <c r="N536" s="96" t="str">
        <f t="shared" si="66"/>
        <v/>
      </c>
      <c r="O536" s="85" t="str">
        <f t="shared" si="67"/>
        <v/>
      </c>
      <c r="P536" s="12">
        <f t="shared" si="68"/>
        <v>0</v>
      </c>
    </row>
    <row r="537" spans="2:16" s="1" customFormat="1" x14ac:dyDescent="0.2">
      <c r="B537" s="32"/>
      <c r="C537" s="32"/>
      <c r="D537" s="104"/>
      <c r="E537" s="191"/>
      <c r="F537" s="72"/>
      <c r="G537" s="79">
        <f t="shared" si="69"/>
        <v>0</v>
      </c>
      <c r="H537" s="36">
        <f>IFERROR(VLOOKUP($D537,PGP!$A:$B,2,FALSE),0)</f>
        <v>0</v>
      </c>
      <c r="I537" s="37">
        <f t="shared" si="70"/>
        <v>0</v>
      </c>
      <c r="J537" s="80">
        <f t="shared" si="71"/>
        <v>0</v>
      </c>
      <c r="K537" s="28">
        <f t="shared" si="72"/>
        <v>0</v>
      </c>
      <c r="L537" s="37">
        <f t="shared" si="73"/>
        <v>0</v>
      </c>
      <c r="M537" s="80">
        <f t="shared" si="74"/>
        <v>0</v>
      </c>
      <c r="N537" s="96" t="str">
        <f t="shared" si="66"/>
        <v/>
      </c>
      <c r="O537" s="85" t="str">
        <f t="shared" si="67"/>
        <v/>
      </c>
      <c r="P537" s="12">
        <f t="shared" si="68"/>
        <v>0</v>
      </c>
    </row>
    <row r="538" spans="2:16" s="1" customFormat="1" x14ac:dyDescent="0.2">
      <c r="B538" s="32"/>
      <c r="C538" s="32"/>
      <c r="D538" s="104"/>
      <c r="E538" s="191"/>
      <c r="F538" s="72"/>
      <c r="G538" s="79">
        <f t="shared" si="69"/>
        <v>0</v>
      </c>
      <c r="H538" s="36">
        <f>IFERROR(VLOOKUP($D538,PGP!$A:$B,2,FALSE),0)</f>
        <v>0</v>
      </c>
      <c r="I538" s="37">
        <f t="shared" si="70"/>
        <v>0</v>
      </c>
      <c r="J538" s="80">
        <f t="shared" si="71"/>
        <v>0</v>
      </c>
      <c r="K538" s="28">
        <f t="shared" si="72"/>
        <v>0</v>
      </c>
      <c r="L538" s="37">
        <f t="shared" si="73"/>
        <v>0</v>
      </c>
      <c r="M538" s="80">
        <f t="shared" si="74"/>
        <v>0</v>
      </c>
      <c r="N538" s="96" t="str">
        <f t="shared" si="66"/>
        <v/>
      </c>
      <c r="O538" s="85" t="str">
        <f t="shared" si="67"/>
        <v/>
      </c>
      <c r="P538" s="12">
        <f t="shared" si="68"/>
        <v>0</v>
      </c>
    </row>
    <row r="539" spans="2:16" s="1" customFormat="1" x14ac:dyDescent="0.2">
      <c r="B539" s="32"/>
      <c r="C539" s="32"/>
      <c r="D539" s="104"/>
      <c r="E539" s="191"/>
      <c r="F539" s="72"/>
      <c r="G539" s="79">
        <f t="shared" si="69"/>
        <v>0</v>
      </c>
      <c r="H539" s="36">
        <f>IFERROR(VLOOKUP($D539,PGP!$A:$B,2,FALSE),0)</f>
        <v>0</v>
      </c>
      <c r="I539" s="37">
        <f t="shared" si="70"/>
        <v>0</v>
      </c>
      <c r="J539" s="80">
        <f t="shared" si="71"/>
        <v>0</v>
      </c>
      <c r="K539" s="28">
        <f t="shared" si="72"/>
        <v>0</v>
      </c>
      <c r="L539" s="37">
        <f t="shared" si="73"/>
        <v>0</v>
      </c>
      <c r="M539" s="80">
        <f t="shared" si="74"/>
        <v>0</v>
      </c>
      <c r="N539" s="96" t="str">
        <f t="shared" si="66"/>
        <v/>
      </c>
      <c r="O539" s="85" t="str">
        <f t="shared" si="67"/>
        <v/>
      </c>
      <c r="P539" s="12">
        <f t="shared" si="68"/>
        <v>0</v>
      </c>
    </row>
    <row r="540" spans="2:16" s="1" customFormat="1" x14ac:dyDescent="0.2">
      <c r="B540" s="32"/>
      <c r="C540" s="32"/>
      <c r="D540" s="104"/>
      <c r="E540" s="191"/>
      <c r="F540" s="72"/>
      <c r="G540" s="79">
        <f t="shared" si="69"/>
        <v>0</v>
      </c>
      <c r="H540" s="36">
        <f>IFERROR(VLOOKUP($D540,PGP!$A:$B,2,FALSE),0)</f>
        <v>0</v>
      </c>
      <c r="I540" s="37">
        <f t="shared" si="70"/>
        <v>0</v>
      </c>
      <c r="J540" s="80">
        <f t="shared" si="71"/>
        <v>0</v>
      </c>
      <c r="K540" s="28">
        <f t="shared" si="72"/>
        <v>0</v>
      </c>
      <c r="L540" s="37">
        <f t="shared" si="73"/>
        <v>0</v>
      </c>
      <c r="M540" s="80">
        <f t="shared" si="74"/>
        <v>0</v>
      </c>
      <c r="N540" s="96" t="str">
        <f t="shared" si="66"/>
        <v/>
      </c>
      <c r="O540" s="85" t="str">
        <f t="shared" si="67"/>
        <v/>
      </c>
      <c r="P540" s="12">
        <f t="shared" si="68"/>
        <v>0</v>
      </c>
    </row>
    <row r="541" spans="2:16" s="1" customFormat="1" x14ac:dyDescent="0.2">
      <c r="B541" s="32"/>
      <c r="C541" s="32"/>
      <c r="D541" s="104"/>
      <c r="E541" s="191"/>
      <c r="F541" s="72"/>
      <c r="G541" s="79">
        <f t="shared" si="69"/>
        <v>0</v>
      </c>
      <c r="H541" s="36">
        <f>IFERROR(VLOOKUP($D541,PGP!$A:$B,2,FALSE),0)</f>
        <v>0</v>
      </c>
      <c r="I541" s="37">
        <f t="shared" si="70"/>
        <v>0</v>
      </c>
      <c r="J541" s="80">
        <f t="shared" si="71"/>
        <v>0</v>
      </c>
      <c r="K541" s="28">
        <f t="shared" si="72"/>
        <v>0</v>
      </c>
      <c r="L541" s="37">
        <f t="shared" si="73"/>
        <v>0</v>
      </c>
      <c r="M541" s="80">
        <f t="shared" si="74"/>
        <v>0</v>
      </c>
      <c r="N541" s="96" t="str">
        <f t="shared" si="66"/>
        <v/>
      </c>
      <c r="O541" s="85" t="str">
        <f t="shared" si="67"/>
        <v/>
      </c>
      <c r="P541" s="12">
        <f t="shared" si="68"/>
        <v>0</v>
      </c>
    </row>
    <row r="542" spans="2:16" s="1" customFormat="1" x14ac:dyDescent="0.2">
      <c r="B542" s="32"/>
      <c r="C542" s="32"/>
      <c r="D542" s="104"/>
      <c r="E542" s="191"/>
      <c r="F542" s="72"/>
      <c r="G542" s="79">
        <f t="shared" si="69"/>
        <v>0</v>
      </c>
      <c r="H542" s="36">
        <f>IFERROR(VLOOKUP($D542,PGP!$A:$B,2,FALSE),0)</f>
        <v>0</v>
      </c>
      <c r="I542" s="37">
        <f t="shared" si="70"/>
        <v>0</v>
      </c>
      <c r="J542" s="80">
        <f t="shared" si="71"/>
        <v>0</v>
      </c>
      <c r="K542" s="28">
        <f t="shared" si="72"/>
        <v>0</v>
      </c>
      <c r="L542" s="37">
        <f t="shared" si="73"/>
        <v>0</v>
      </c>
      <c r="M542" s="80">
        <f t="shared" si="74"/>
        <v>0</v>
      </c>
      <c r="N542" s="96" t="str">
        <f t="shared" si="66"/>
        <v/>
      </c>
      <c r="O542" s="85" t="str">
        <f t="shared" si="67"/>
        <v/>
      </c>
      <c r="P542" s="12">
        <f t="shared" si="68"/>
        <v>0</v>
      </c>
    </row>
    <row r="543" spans="2:16" s="1" customFormat="1" x14ac:dyDescent="0.2">
      <c r="B543" s="32"/>
      <c r="C543" s="32"/>
      <c r="D543" s="104"/>
      <c r="E543" s="191"/>
      <c r="F543" s="72"/>
      <c r="G543" s="79">
        <f t="shared" si="69"/>
        <v>0</v>
      </c>
      <c r="H543" s="36">
        <f>IFERROR(VLOOKUP($D543,PGP!$A:$B,2,FALSE),0)</f>
        <v>0</v>
      </c>
      <c r="I543" s="37">
        <f t="shared" si="70"/>
        <v>0</v>
      </c>
      <c r="J543" s="80">
        <f t="shared" si="71"/>
        <v>0</v>
      </c>
      <c r="K543" s="28">
        <f t="shared" si="72"/>
        <v>0</v>
      </c>
      <c r="L543" s="37">
        <f t="shared" si="73"/>
        <v>0</v>
      </c>
      <c r="M543" s="80">
        <f t="shared" si="74"/>
        <v>0</v>
      </c>
      <c r="N543" s="96" t="str">
        <f t="shared" ref="N543:N606" si="75">IF(ISBLANK(F543),"",IF(E543&lt;=0,"",IF(O543=J543,"Calcul de base/ Standard","Marge protégée/ Protected margin")))</f>
        <v/>
      </c>
      <c r="O543" s="85" t="str">
        <f t="shared" ref="O543:O606" si="76">IF(ISBLANK(F543),"",IF(E543&gt;0,MAX(J543,M543),"Remplir colonne D/ Complete column D"))</f>
        <v/>
      </c>
      <c r="P543" s="12">
        <f t="shared" ref="P543:P606" si="77">IFERROR((O543/E543),0)</f>
        <v>0</v>
      </c>
    </row>
    <row r="544" spans="2:16" s="1" customFormat="1" x14ac:dyDescent="0.2">
      <c r="B544" s="32"/>
      <c r="C544" s="32"/>
      <c r="D544" s="104"/>
      <c r="E544" s="191"/>
      <c r="F544" s="72"/>
      <c r="G544" s="79">
        <f t="shared" ref="G544:G607" si="78">(IF(AND(D544="Fleurs séchées/Dried cannabis",(E544&lt;28)),1.05,0)+IF(AND(D544="Fleurs séchées/Dried cannabis",(E544=28)),0.9,0))*$E544</f>
        <v>0</v>
      </c>
      <c r="H544" s="36">
        <f>IFERROR(VLOOKUP($D544,PGP!$A:$B,2,FALSE),0)</f>
        <v>0</v>
      </c>
      <c r="I544" s="37">
        <f t="shared" ref="I544:I607" si="79">IFERROR((F544*(1+H544))+G544,0)</f>
        <v>0</v>
      </c>
      <c r="J544" s="80">
        <f t="shared" ref="J544:J607" si="80">IFERROR(ROUNDUP(I544*1.14975,1),0)</f>
        <v>0</v>
      </c>
      <c r="K544" s="28">
        <f t="shared" ref="K544:K607" si="81">(IF(AND(D544="Fleurs séchées/Dried cannabis",(E544&lt;28)),1.85,0)+IF(AND(D544="Fleurs séchées/Dried cannabis",(E544=28)),1.25,0)+IF(D544="Préroulés/Pre-rolled",2.2,0)+IF(D544="Moulu/Ground",1.5,0)+IF(AND(D544="Haschich/Hash",(E544&gt;=3)),3.5,0)+IF(AND(D544="Haschich/Hash",AND(E544&gt;=2,E544&lt;3)),4.3,0)+IF(AND(D544="Haschich/Hash",AND(E544&gt;=0,E544&lt;2)),5.9,0))*E544</f>
        <v>0</v>
      </c>
      <c r="L544" s="37">
        <f t="shared" ref="L544:L607" si="82">K544+F544</f>
        <v>0</v>
      </c>
      <c r="M544" s="80">
        <f t="shared" ref="M544:M607" si="83">IFERROR(ROUNDUP(L544*1.14975,1),0)</f>
        <v>0</v>
      </c>
      <c r="N544" s="96" t="str">
        <f t="shared" si="75"/>
        <v/>
      </c>
      <c r="O544" s="85" t="str">
        <f t="shared" si="76"/>
        <v/>
      </c>
      <c r="P544" s="12">
        <f t="shared" si="77"/>
        <v>0</v>
      </c>
    </row>
    <row r="545" spans="2:16" s="1" customFormat="1" x14ac:dyDescent="0.2">
      <c r="B545" s="32"/>
      <c r="C545" s="32"/>
      <c r="D545" s="104"/>
      <c r="E545" s="191"/>
      <c r="F545" s="72"/>
      <c r="G545" s="79">
        <f t="shared" si="78"/>
        <v>0</v>
      </c>
      <c r="H545" s="36">
        <f>IFERROR(VLOOKUP($D545,PGP!$A:$B,2,FALSE),0)</f>
        <v>0</v>
      </c>
      <c r="I545" s="37">
        <f t="shared" si="79"/>
        <v>0</v>
      </c>
      <c r="J545" s="80">
        <f t="shared" si="80"/>
        <v>0</v>
      </c>
      <c r="K545" s="28">
        <f t="shared" si="81"/>
        <v>0</v>
      </c>
      <c r="L545" s="37">
        <f t="shared" si="82"/>
        <v>0</v>
      </c>
      <c r="M545" s="80">
        <f t="shared" si="83"/>
        <v>0</v>
      </c>
      <c r="N545" s="96" t="str">
        <f t="shared" si="75"/>
        <v/>
      </c>
      <c r="O545" s="85" t="str">
        <f t="shared" si="76"/>
        <v/>
      </c>
      <c r="P545" s="12">
        <f t="shared" si="77"/>
        <v>0</v>
      </c>
    </row>
    <row r="546" spans="2:16" s="1" customFormat="1" x14ac:dyDescent="0.2">
      <c r="B546" s="32"/>
      <c r="C546" s="32"/>
      <c r="D546" s="104"/>
      <c r="E546" s="191"/>
      <c r="F546" s="72"/>
      <c r="G546" s="79">
        <f t="shared" si="78"/>
        <v>0</v>
      </c>
      <c r="H546" s="36">
        <f>IFERROR(VLOOKUP($D546,PGP!$A:$B,2,FALSE),0)</f>
        <v>0</v>
      </c>
      <c r="I546" s="37">
        <f t="shared" si="79"/>
        <v>0</v>
      </c>
      <c r="J546" s="80">
        <f t="shared" si="80"/>
        <v>0</v>
      </c>
      <c r="K546" s="28">
        <f t="shared" si="81"/>
        <v>0</v>
      </c>
      <c r="L546" s="37">
        <f t="shared" si="82"/>
        <v>0</v>
      </c>
      <c r="M546" s="80">
        <f t="shared" si="83"/>
        <v>0</v>
      </c>
      <c r="N546" s="96" t="str">
        <f t="shared" si="75"/>
        <v/>
      </c>
      <c r="O546" s="85" t="str">
        <f t="shared" si="76"/>
        <v/>
      </c>
      <c r="P546" s="12">
        <f t="shared" si="77"/>
        <v>0</v>
      </c>
    </row>
    <row r="547" spans="2:16" s="1" customFormat="1" x14ac:dyDescent="0.2">
      <c r="B547" s="32"/>
      <c r="C547" s="32"/>
      <c r="D547" s="104"/>
      <c r="E547" s="191"/>
      <c r="F547" s="72"/>
      <c r="G547" s="79">
        <f t="shared" si="78"/>
        <v>0</v>
      </c>
      <c r="H547" s="36">
        <f>IFERROR(VLOOKUP($D547,PGP!$A:$B,2,FALSE),0)</f>
        <v>0</v>
      </c>
      <c r="I547" s="37">
        <f t="shared" si="79"/>
        <v>0</v>
      </c>
      <c r="J547" s="80">
        <f t="shared" si="80"/>
        <v>0</v>
      </c>
      <c r="K547" s="28">
        <f t="shared" si="81"/>
        <v>0</v>
      </c>
      <c r="L547" s="37">
        <f t="shared" si="82"/>
        <v>0</v>
      </c>
      <c r="M547" s="80">
        <f t="shared" si="83"/>
        <v>0</v>
      </c>
      <c r="N547" s="96" t="str">
        <f t="shared" si="75"/>
        <v/>
      </c>
      <c r="O547" s="85" t="str">
        <f t="shared" si="76"/>
        <v/>
      </c>
      <c r="P547" s="12">
        <f t="shared" si="77"/>
        <v>0</v>
      </c>
    </row>
    <row r="548" spans="2:16" s="1" customFormat="1" x14ac:dyDescent="0.2">
      <c r="B548" s="32"/>
      <c r="C548" s="32"/>
      <c r="D548" s="104"/>
      <c r="E548" s="191"/>
      <c r="F548" s="72"/>
      <c r="G548" s="79">
        <f t="shared" si="78"/>
        <v>0</v>
      </c>
      <c r="H548" s="36">
        <f>IFERROR(VLOOKUP($D548,PGP!$A:$B,2,FALSE),0)</f>
        <v>0</v>
      </c>
      <c r="I548" s="37">
        <f t="shared" si="79"/>
        <v>0</v>
      </c>
      <c r="J548" s="80">
        <f t="shared" si="80"/>
        <v>0</v>
      </c>
      <c r="K548" s="28">
        <f t="shared" si="81"/>
        <v>0</v>
      </c>
      <c r="L548" s="37">
        <f t="shared" si="82"/>
        <v>0</v>
      </c>
      <c r="M548" s="80">
        <f t="shared" si="83"/>
        <v>0</v>
      </c>
      <c r="N548" s="96" t="str">
        <f t="shared" si="75"/>
        <v/>
      </c>
      <c r="O548" s="85" t="str">
        <f t="shared" si="76"/>
        <v/>
      </c>
      <c r="P548" s="12">
        <f t="shared" si="77"/>
        <v>0</v>
      </c>
    </row>
    <row r="549" spans="2:16" s="1" customFormat="1" x14ac:dyDescent="0.2">
      <c r="B549" s="32"/>
      <c r="C549" s="32"/>
      <c r="D549" s="104"/>
      <c r="E549" s="191"/>
      <c r="F549" s="72"/>
      <c r="G549" s="79">
        <f t="shared" si="78"/>
        <v>0</v>
      </c>
      <c r="H549" s="36">
        <f>IFERROR(VLOOKUP($D549,PGP!$A:$B,2,FALSE),0)</f>
        <v>0</v>
      </c>
      <c r="I549" s="37">
        <f t="shared" si="79"/>
        <v>0</v>
      </c>
      <c r="J549" s="80">
        <f t="shared" si="80"/>
        <v>0</v>
      </c>
      <c r="K549" s="28">
        <f t="shared" si="81"/>
        <v>0</v>
      </c>
      <c r="L549" s="37">
        <f t="shared" si="82"/>
        <v>0</v>
      </c>
      <c r="M549" s="80">
        <f t="shared" si="83"/>
        <v>0</v>
      </c>
      <c r="N549" s="96" t="str">
        <f t="shared" si="75"/>
        <v/>
      </c>
      <c r="O549" s="85" t="str">
        <f t="shared" si="76"/>
        <v/>
      </c>
      <c r="P549" s="12">
        <f t="shared" si="77"/>
        <v>0</v>
      </c>
    </row>
    <row r="550" spans="2:16" s="1" customFormat="1" x14ac:dyDescent="0.2">
      <c r="B550" s="32"/>
      <c r="C550" s="32"/>
      <c r="D550" s="104"/>
      <c r="E550" s="191"/>
      <c r="F550" s="72"/>
      <c r="G550" s="79">
        <f t="shared" si="78"/>
        <v>0</v>
      </c>
      <c r="H550" s="36">
        <f>IFERROR(VLOOKUP($D550,PGP!$A:$B,2,FALSE),0)</f>
        <v>0</v>
      </c>
      <c r="I550" s="37">
        <f t="shared" si="79"/>
        <v>0</v>
      </c>
      <c r="J550" s="80">
        <f t="shared" si="80"/>
        <v>0</v>
      </c>
      <c r="K550" s="28">
        <f t="shared" si="81"/>
        <v>0</v>
      </c>
      <c r="L550" s="37">
        <f t="shared" si="82"/>
        <v>0</v>
      </c>
      <c r="M550" s="80">
        <f t="shared" si="83"/>
        <v>0</v>
      </c>
      <c r="N550" s="96" t="str">
        <f t="shared" si="75"/>
        <v/>
      </c>
      <c r="O550" s="85" t="str">
        <f t="shared" si="76"/>
        <v/>
      </c>
      <c r="P550" s="12">
        <f t="shared" si="77"/>
        <v>0</v>
      </c>
    </row>
    <row r="551" spans="2:16" s="1" customFormat="1" x14ac:dyDescent="0.2">
      <c r="B551" s="32"/>
      <c r="C551" s="32"/>
      <c r="D551" s="104"/>
      <c r="E551" s="191"/>
      <c r="F551" s="72"/>
      <c r="G551" s="79">
        <f t="shared" si="78"/>
        <v>0</v>
      </c>
      <c r="H551" s="36">
        <f>IFERROR(VLOOKUP($D551,PGP!$A:$B,2,FALSE),0)</f>
        <v>0</v>
      </c>
      <c r="I551" s="37">
        <f t="shared" si="79"/>
        <v>0</v>
      </c>
      <c r="J551" s="80">
        <f t="shared" si="80"/>
        <v>0</v>
      </c>
      <c r="K551" s="28">
        <f t="shared" si="81"/>
        <v>0</v>
      </c>
      <c r="L551" s="37">
        <f t="shared" si="82"/>
        <v>0</v>
      </c>
      <c r="M551" s="80">
        <f t="shared" si="83"/>
        <v>0</v>
      </c>
      <c r="N551" s="96" t="str">
        <f t="shared" si="75"/>
        <v/>
      </c>
      <c r="O551" s="85" t="str">
        <f t="shared" si="76"/>
        <v/>
      </c>
      <c r="P551" s="12">
        <f t="shared" si="77"/>
        <v>0</v>
      </c>
    </row>
    <row r="552" spans="2:16" s="1" customFormat="1" x14ac:dyDescent="0.2">
      <c r="B552" s="32"/>
      <c r="C552" s="32"/>
      <c r="D552" s="104"/>
      <c r="E552" s="191"/>
      <c r="F552" s="72"/>
      <c r="G552" s="79">
        <f t="shared" si="78"/>
        <v>0</v>
      </c>
      <c r="H552" s="36">
        <f>IFERROR(VLOOKUP($D552,PGP!$A:$B,2,FALSE),0)</f>
        <v>0</v>
      </c>
      <c r="I552" s="37">
        <f t="shared" si="79"/>
        <v>0</v>
      </c>
      <c r="J552" s="80">
        <f t="shared" si="80"/>
        <v>0</v>
      </c>
      <c r="K552" s="28">
        <f t="shared" si="81"/>
        <v>0</v>
      </c>
      <c r="L552" s="37">
        <f t="shared" si="82"/>
        <v>0</v>
      </c>
      <c r="M552" s="80">
        <f t="shared" si="83"/>
        <v>0</v>
      </c>
      <c r="N552" s="96" t="str">
        <f t="shared" si="75"/>
        <v/>
      </c>
      <c r="O552" s="85" t="str">
        <f t="shared" si="76"/>
        <v/>
      </c>
      <c r="P552" s="12">
        <f t="shared" si="77"/>
        <v>0</v>
      </c>
    </row>
    <row r="553" spans="2:16" s="1" customFormat="1" x14ac:dyDescent="0.2">
      <c r="B553" s="32"/>
      <c r="C553" s="32"/>
      <c r="D553" s="104"/>
      <c r="E553" s="191"/>
      <c r="F553" s="72"/>
      <c r="G553" s="79">
        <f t="shared" si="78"/>
        <v>0</v>
      </c>
      <c r="H553" s="36">
        <f>IFERROR(VLOOKUP($D553,PGP!$A:$B,2,FALSE),0)</f>
        <v>0</v>
      </c>
      <c r="I553" s="37">
        <f t="shared" si="79"/>
        <v>0</v>
      </c>
      <c r="J553" s="80">
        <f t="shared" si="80"/>
        <v>0</v>
      </c>
      <c r="K553" s="28">
        <f t="shared" si="81"/>
        <v>0</v>
      </c>
      <c r="L553" s="37">
        <f t="shared" si="82"/>
        <v>0</v>
      </c>
      <c r="M553" s="80">
        <f t="shared" si="83"/>
        <v>0</v>
      </c>
      <c r="N553" s="96" t="str">
        <f t="shared" si="75"/>
        <v/>
      </c>
      <c r="O553" s="85" t="str">
        <f t="shared" si="76"/>
        <v/>
      </c>
      <c r="P553" s="12">
        <f t="shared" si="77"/>
        <v>0</v>
      </c>
    </row>
    <row r="554" spans="2:16" s="1" customFormat="1" x14ac:dyDescent="0.2">
      <c r="B554" s="32"/>
      <c r="C554" s="32"/>
      <c r="D554" s="104"/>
      <c r="E554" s="191"/>
      <c r="F554" s="72"/>
      <c r="G554" s="79">
        <f t="shared" si="78"/>
        <v>0</v>
      </c>
      <c r="H554" s="36">
        <f>IFERROR(VLOOKUP($D554,PGP!$A:$B,2,FALSE),0)</f>
        <v>0</v>
      </c>
      <c r="I554" s="37">
        <f t="shared" si="79"/>
        <v>0</v>
      </c>
      <c r="J554" s="80">
        <f t="shared" si="80"/>
        <v>0</v>
      </c>
      <c r="K554" s="28">
        <f t="shared" si="81"/>
        <v>0</v>
      </c>
      <c r="L554" s="37">
        <f t="shared" si="82"/>
        <v>0</v>
      </c>
      <c r="M554" s="80">
        <f t="shared" si="83"/>
        <v>0</v>
      </c>
      <c r="N554" s="96" t="str">
        <f t="shared" si="75"/>
        <v/>
      </c>
      <c r="O554" s="85" t="str">
        <f t="shared" si="76"/>
        <v/>
      </c>
      <c r="P554" s="12">
        <f t="shared" si="77"/>
        <v>0</v>
      </c>
    </row>
    <row r="555" spans="2:16" s="1" customFormat="1" x14ac:dyDescent="0.2">
      <c r="B555" s="32"/>
      <c r="C555" s="32"/>
      <c r="D555" s="104"/>
      <c r="E555" s="191"/>
      <c r="F555" s="72"/>
      <c r="G555" s="79">
        <f t="shared" si="78"/>
        <v>0</v>
      </c>
      <c r="H555" s="36">
        <f>IFERROR(VLOOKUP($D555,PGP!$A:$B,2,FALSE),0)</f>
        <v>0</v>
      </c>
      <c r="I555" s="37">
        <f t="shared" si="79"/>
        <v>0</v>
      </c>
      <c r="J555" s="80">
        <f t="shared" si="80"/>
        <v>0</v>
      </c>
      <c r="K555" s="28">
        <f t="shared" si="81"/>
        <v>0</v>
      </c>
      <c r="L555" s="37">
        <f t="shared" si="82"/>
        <v>0</v>
      </c>
      <c r="M555" s="80">
        <f t="shared" si="83"/>
        <v>0</v>
      </c>
      <c r="N555" s="96" t="str">
        <f t="shared" si="75"/>
        <v/>
      </c>
      <c r="O555" s="85" t="str">
        <f t="shared" si="76"/>
        <v/>
      </c>
      <c r="P555" s="12">
        <f t="shared" si="77"/>
        <v>0</v>
      </c>
    </row>
    <row r="556" spans="2:16" s="1" customFormat="1" x14ac:dyDescent="0.2">
      <c r="B556" s="32"/>
      <c r="C556" s="32"/>
      <c r="D556" s="104"/>
      <c r="E556" s="191"/>
      <c r="F556" s="72"/>
      <c r="G556" s="79">
        <f t="shared" si="78"/>
        <v>0</v>
      </c>
      <c r="H556" s="36">
        <f>IFERROR(VLOOKUP($D556,PGP!$A:$B,2,FALSE),0)</f>
        <v>0</v>
      </c>
      <c r="I556" s="37">
        <f t="shared" si="79"/>
        <v>0</v>
      </c>
      <c r="J556" s="80">
        <f t="shared" si="80"/>
        <v>0</v>
      </c>
      <c r="K556" s="28">
        <f t="shared" si="81"/>
        <v>0</v>
      </c>
      <c r="L556" s="37">
        <f t="shared" si="82"/>
        <v>0</v>
      </c>
      <c r="M556" s="80">
        <f t="shared" si="83"/>
        <v>0</v>
      </c>
      <c r="N556" s="96" t="str">
        <f t="shared" si="75"/>
        <v/>
      </c>
      <c r="O556" s="85" t="str">
        <f t="shared" si="76"/>
        <v/>
      </c>
      <c r="P556" s="12">
        <f t="shared" si="77"/>
        <v>0</v>
      </c>
    </row>
    <row r="557" spans="2:16" s="1" customFormat="1" x14ac:dyDescent="0.2">
      <c r="B557" s="32"/>
      <c r="C557" s="32"/>
      <c r="D557" s="104"/>
      <c r="E557" s="191"/>
      <c r="F557" s="72"/>
      <c r="G557" s="79">
        <f t="shared" si="78"/>
        <v>0</v>
      </c>
      <c r="H557" s="36">
        <f>IFERROR(VLOOKUP($D557,PGP!$A:$B,2,FALSE),0)</f>
        <v>0</v>
      </c>
      <c r="I557" s="37">
        <f t="shared" si="79"/>
        <v>0</v>
      </c>
      <c r="J557" s="80">
        <f t="shared" si="80"/>
        <v>0</v>
      </c>
      <c r="K557" s="28">
        <f t="shared" si="81"/>
        <v>0</v>
      </c>
      <c r="L557" s="37">
        <f t="shared" si="82"/>
        <v>0</v>
      </c>
      <c r="M557" s="80">
        <f t="shared" si="83"/>
        <v>0</v>
      </c>
      <c r="N557" s="96" t="str">
        <f t="shared" si="75"/>
        <v/>
      </c>
      <c r="O557" s="85" t="str">
        <f t="shared" si="76"/>
        <v/>
      </c>
      <c r="P557" s="12">
        <f t="shared" si="77"/>
        <v>0</v>
      </c>
    </row>
    <row r="558" spans="2:16" s="1" customFormat="1" x14ac:dyDescent="0.2">
      <c r="B558" s="32"/>
      <c r="C558" s="32"/>
      <c r="D558" s="104"/>
      <c r="E558" s="191"/>
      <c r="F558" s="72"/>
      <c r="G558" s="79">
        <f t="shared" si="78"/>
        <v>0</v>
      </c>
      <c r="H558" s="36">
        <f>IFERROR(VLOOKUP($D558,PGP!$A:$B,2,FALSE),0)</f>
        <v>0</v>
      </c>
      <c r="I558" s="37">
        <f t="shared" si="79"/>
        <v>0</v>
      </c>
      <c r="J558" s="80">
        <f t="shared" si="80"/>
        <v>0</v>
      </c>
      <c r="K558" s="28">
        <f t="shared" si="81"/>
        <v>0</v>
      </c>
      <c r="L558" s="37">
        <f t="shared" si="82"/>
        <v>0</v>
      </c>
      <c r="M558" s="80">
        <f t="shared" si="83"/>
        <v>0</v>
      </c>
      <c r="N558" s="96" t="str">
        <f t="shared" si="75"/>
        <v/>
      </c>
      <c r="O558" s="85" t="str">
        <f t="shared" si="76"/>
        <v/>
      </c>
      <c r="P558" s="12">
        <f t="shared" si="77"/>
        <v>0</v>
      </c>
    </row>
    <row r="559" spans="2:16" s="1" customFormat="1" x14ac:dyDescent="0.2">
      <c r="B559" s="32"/>
      <c r="C559" s="32"/>
      <c r="D559" s="104"/>
      <c r="E559" s="191"/>
      <c r="F559" s="72"/>
      <c r="G559" s="79">
        <f t="shared" si="78"/>
        <v>0</v>
      </c>
      <c r="H559" s="36">
        <f>IFERROR(VLOOKUP($D559,PGP!$A:$B,2,FALSE),0)</f>
        <v>0</v>
      </c>
      <c r="I559" s="37">
        <f t="shared" si="79"/>
        <v>0</v>
      </c>
      <c r="J559" s="80">
        <f t="shared" si="80"/>
        <v>0</v>
      </c>
      <c r="K559" s="28">
        <f t="shared" si="81"/>
        <v>0</v>
      </c>
      <c r="L559" s="37">
        <f t="shared" si="82"/>
        <v>0</v>
      </c>
      <c r="M559" s="80">
        <f t="shared" si="83"/>
        <v>0</v>
      </c>
      <c r="N559" s="96" t="str">
        <f t="shared" si="75"/>
        <v/>
      </c>
      <c r="O559" s="85" t="str">
        <f t="shared" si="76"/>
        <v/>
      </c>
      <c r="P559" s="12">
        <f t="shared" si="77"/>
        <v>0</v>
      </c>
    </row>
    <row r="560" spans="2:16" s="1" customFormat="1" x14ac:dyDescent="0.2">
      <c r="B560" s="32"/>
      <c r="C560" s="32"/>
      <c r="D560" s="104"/>
      <c r="E560" s="191"/>
      <c r="F560" s="72"/>
      <c r="G560" s="79">
        <f t="shared" si="78"/>
        <v>0</v>
      </c>
      <c r="H560" s="36">
        <f>IFERROR(VLOOKUP($D560,PGP!$A:$B,2,FALSE),0)</f>
        <v>0</v>
      </c>
      <c r="I560" s="37">
        <f t="shared" si="79"/>
        <v>0</v>
      </c>
      <c r="J560" s="80">
        <f t="shared" si="80"/>
        <v>0</v>
      </c>
      <c r="K560" s="28">
        <f t="shared" si="81"/>
        <v>0</v>
      </c>
      <c r="L560" s="37">
        <f t="shared" si="82"/>
        <v>0</v>
      </c>
      <c r="M560" s="80">
        <f t="shared" si="83"/>
        <v>0</v>
      </c>
      <c r="N560" s="96" t="str">
        <f t="shared" si="75"/>
        <v/>
      </c>
      <c r="O560" s="85" t="str">
        <f t="shared" si="76"/>
        <v/>
      </c>
      <c r="P560" s="12">
        <f t="shared" si="77"/>
        <v>0</v>
      </c>
    </row>
    <row r="561" spans="2:16" s="1" customFormat="1" x14ac:dyDescent="0.2">
      <c r="B561" s="32"/>
      <c r="C561" s="32"/>
      <c r="D561" s="104"/>
      <c r="E561" s="191"/>
      <c r="F561" s="72"/>
      <c r="G561" s="79">
        <f t="shared" si="78"/>
        <v>0</v>
      </c>
      <c r="H561" s="36">
        <f>IFERROR(VLOOKUP($D561,PGP!$A:$B,2,FALSE),0)</f>
        <v>0</v>
      </c>
      <c r="I561" s="37">
        <f t="shared" si="79"/>
        <v>0</v>
      </c>
      <c r="J561" s="80">
        <f t="shared" si="80"/>
        <v>0</v>
      </c>
      <c r="K561" s="28">
        <f t="shared" si="81"/>
        <v>0</v>
      </c>
      <c r="L561" s="37">
        <f t="shared" si="82"/>
        <v>0</v>
      </c>
      <c r="M561" s="80">
        <f t="shared" si="83"/>
        <v>0</v>
      </c>
      <c r="N561" s="96" t="str">
        <f t="shared" si="75"/>
        <v/>
      </c>
      <c r="O561" s="85" t="str">
        <f t="shared" si="76"/>
        <v/>
      </c>
      <c r="P561" s="12">
        <f t="shared" si="77"/>
        <v>0</v>
      </c>
    </row>
    <row r="562" spans="2:16" s="1" customFormat="1" x14ac:dyDescent="0.2">
      <c r="B562" s="32"/>
      <c r="C562" s="32"/>
      <c r="D562" s="104"/>
      <c r="E562" s="191"/>
      <c r="F562" s="72"/>
      <c r="G562" s="79">
        <f t="shared" si="78"/>
        <v>0</v>
      </c>
      <c r="H562" s="36">
        <f>IFERROR(VLOOKUP($D562,PGP!$A:$B,2,FALSE),0)</f>
        <v>0</v>
      </c>
      <c r="I562" s="37">
        <f t="shared" si="79"/>
        <v>0</v>
      </c>
      <c r="J562" s="80">
        <f t="shared" si="80"/>
        <v>0</v>
      </c>
      <c r="K562" s="28">
        <f t="shared" si="81"/>
        <v>0</v>
      </c>
      <c r="L562" s="37">
        <f t="shared" si="82"/>
        <v>0</v>
      </c>
      <c r="M562" s="80">
        <f t="shared" si="83"/>
        <v>0</v>
      </c>
      <c r="N562" s="96" t="str">
        <f t="shared" si="75"/>
        <v/>
      </c>
      <c r="O562" s="85" t="str">
        <f t="shared" si="76"/>
        <v/>
      </c>
      <c r="P562" s="12">
        <f t="shared" si="77"/>
        <v>0</v>
      </c>
    </row>
    <row r="563" spans="2:16" s="1" customFormat="1" x14ac:dyDescent="0.2">
      <c r="B563" s="32"/>
      <c r="C563" s="32"/>
      <c r="D563" s="104"/>
      <c r="E563" s="191"/>
      <c r="F563" s="72"/>
      <c r="G563" s="79">
        <f t="shared" si="78"/>
        <v>0</v>
      </c>
      <c r="H563" s="36">
        <f>IFERROR(VLOOKUP($D563,PGP!$A:$B,2,FALSE),0)</f>
        <v>0</v>
      </c>
      <c r="I563" s="37">
        <f t="shared" si="79"/>
        <v>0</v>
      </c>
      <c r="J563" s="80">
        <f t="shared" si="80"/>
        <v>0</v>
      </c>
      <c r="K563" s="28">
        <f t="shared" si="81"/>
        <v>0</v>
      </c>
      <c r="L563" s="37">
        <f t="shared" si="82"/>
        <v>0</v>
      </c>
      <c r="M563" s="80">
        <f t="shared" si="83"/>
        <v>0</v>
      </c>
      <c r="N563" s="96" t="str">
        <f t="shared" si="75"/>
        <v/>
      </c>
      <c r="O563" s="85" t="str">
        <f t="shared" si="76"/>
        <v/>
      </c>
      <c r="P563" s="12">
        <f t="shared" si="77"/>
        <v>0</v>
      </c>
    </row>
    <row r="564" spans="2:16" s="1" customFormat="1" x14ac:dyDescent="0.2">
      <c r="B564" s="32"/>
      <c r="C564" s="32"/>
      <c r="D564" s="104"/>
      <c r="E564" s="191"/>
      <c r="F564" s="72"/>
      <c r="G564" s="79">
        <f t="shared" si="78"/>
        <v>0</v>
      </c>
      <c r="H564" s="36">
        <f>IFERROR(VLOOKUP($D564,PGP!$A:$B,2,FALSE),0)</f>
        <v>0</v>
      </c>
      <c r="I564" s="37">
        <f t="shared" si="79"/>
        <v>0</v>
      </c>
      <c r="J564" s="80">
        <f t="shared" si="80"/>
        <v>0</v>
      </c>
      <c r="K564" s="28">
        <f t="shared" si="81"/>
        <v>0</v>
      </c>
      <c r="L564" s="37">
        <f t="shared" si="82"/>
        <v>0</v>
      </c>
      <c r="M564" s="80">
        <f t="shared" si="83"/>
        <v>0</v>
      </c>
      <c r="N564" s="96" t="str">
        <f t="shared" si="75"/>
        <v/>
      </c>
      <c r="O564" s="85" t="str">
        <f t="shared" si="76"/>
        <v/>
      </c>
      <c r="P564" s="12">
        <f t="shared" si="77"/>
        <v>0</v>
      </c>
    </row>
    <row r="565" spans="2:16" s="1" customFormat="1" x14ac:dyDescent="0.2">
      <c r="B565" s="32"/>
      <c r="C565" s="32"/>
      <c r="D565" s="104"/>
      <c r="E565" s="191"/>
      <c r="F565" s="72"/>
      <c r="G565" s="79">
        <f t="shared" si="78"/>
        <v>0</v>
      </c>
      <c r="H565" s="36">
        <f>IFERROR(VLOOKUP($D565,PGP!$A:$B,2,FALSE),0)</f>
        <v>0</v>
      </c>
      <c r="I565" s="37">
        <f t="shared" si="79"/>
        <v>0</v>
      </c>
      <c r="J565" s="80">
        <f t="shared" si="80"/>
        <v>0</v>
      </c>
      <c r="K565" s="28">
        <f t="shared" si="81"/>
        <v>0</v>
      </c>
      <c r="L565" s="37">
        <f t="shared" si="82"/>
        <v>0</v>
      </c>
      <c r="M565" s="80">
        <f t="shared" si="83"/>
        <v>0</v>
      </c>
      <c r="N565" s="96" t="str">
        <f t="shared" si="75"/>
        <v/>
      </c>
      <c r="O565" s="85" t="str">
        <f t="shared" si="76"/>
        <v/>
      </c>
      <c r="P565" s="12">
        <f t="shared" si="77"/>
        <v>0</v>
      </c>
    </row>
    <row r="566" spans="2:16" s="1" customFormat="1" x14ac:dyDescent="0.2">
      <c r="B566" s="32"/>
      <c r="C566" s="32"/>
      <c r="D566" s="104"/>
      <c r="E566" s="191"/>
      <c r="F566" s="72"/>
      <c r="G566" s="79">
        <f t="shared" si="78"/>
        <v>0</v>
      </c>
      <c r="H566" s="36">
        <f>IFERROR(VLOOKUP($D566,PGP!$A:$B,2,FALSE),0)</f>
        <v>0</v>
      </c>
      <c r="I566" s="37">
        <f t="shared" si="79"/>
        <v>0</v>
      </c>
      <c r="J566" s="80">
        <f t="shared" si="80"/>
        <v>0</v>
      </c>
      <c r="K566" s="28">
        <f t="shared" si="81"/>
        <v>0</v>
      </c>
      <c r="L566" s="37">
        <f t="shared" si="82"/>
        <v>0</v>
      </c>
      <c r="M566" s="80">
        <f t="shared" si="83"/>
        <v>0</v>
      </c>
      <c r="N566" s="96" t="str">
        <f t="shared" si="75"/>
        <v/>
      </c>
      <c r="O566" s="85" t="str">
        <f t="shared" si="76"/>
        <v/>
      </c>
      <c r="P566" s="12">
        <f t="shared" si="77"/>
        <v>0</v>
      </c>
    </row>
    <row r="567" spans="2:16" s="1" customFormat="1" x14ac:dyDescent="0.2">
      <c r="B567" s="32"/>
      <c r="C567" s="32"/>
      <c r="D567" s="104"/>
      <c r="E567" s="191"/>
      <c r="F567" s="72"/>
      <c r="G567" s="79">
        <f t="shared" si="78"/>
        <v>0</v>
      </c>
      <c r="H567" s="36">
        <f>IFERROR(VLOOKUP($D567,PGP!$A:$B,2,FALSE),0)</f>
        <v>0</v>
      </c>
      <c r="I567" s="37">
        <f t="shared" si="79"/>
        <v>0</v>
      </c>
      <c r="J567" s="80">
        <f t="shared" si="80"/>
        <v>0</v>
      </c>
      <c r="K567" s="28">
        <f t="shared" si="81"/>
        <v>0</v>
      </c>
      <c r="L567" s="37">
        <f t="shared" si="82"/>
        <v>0</v>
      </c>
      <c r="M567" s="80">
        <f t="shared" si="83"/>
        <v>0</v>
      </c>
      <c r="N567" s="96" t="str">
        <f t="shared" si="75"/>
        <v/>
      </c>
      <c r="O567" s="85" t="str">
        <f t="shared" si="76"/>
        <v/>
      </c>
      <c r="P567" s="12">
        <f t="shared" si="77"/>
        <v>0</v>
      </c>
    </row>
    <row r="568" spans="2:16" s="1" customFormat="1" x14ac:dyDescent="0.2">
      <c r="B568" s="32"/>
      <c r="C568" s="32"/>
      <c r="D568" s="104"/>
      <c r="E568" s="191"/>
      <c r="F568" s="72"/>
      <c r="G568" s="79">
        <f t="shared" si="78"/>
        <v>0</v>
      </c>
      <c r="H568" s="36">
        <f>IFERROR(VLOOKUP($D568,PGP!$A:$B,2,FALSE),0)</f>
        <v>0</v>
      </c>
      <c r="I568" s="37">
        <f t="shared" si="79"/>
        <v>0</v>
      </c>
      <c r="J568" s="80">
        <f t="shared" si="80"/>
        <v>0</v>
      </c>
      <c r="K568" s="28">
        <f t="shared" si="81"/>
        <v>0</v>
      </c>
      <c r="L568" s="37">
        <f t="shared" si="82"/>
        <v>0</v>
      </c>
      <c r="M568" s="80">
        <f t="shared" si="83"/>
        <v>0</v>
      </c>
      <c r="N568" s="96" t="str">
        <f t="shared" si="75"/>
        <v/>
      </c>
      <c r="O568" s="85" t="str">
        <f t="shared" si="76"/>
        <v/>
      </c>
      <c r="P568" s="12">
        <f t="shared" si="77"/>
        <v>0</v>
      </c>
    </row>
    <row r="569" spans="2:16" s="1" customFormat="1" x14ac:dyDescent="0.2">
      <c r="B569" s="32"/>
      <c r="C569" s="32"/>
      <c r="D569" s="104"/>
      <c r="E569" s="191"/>
      <c r="F569" s="72"/>
      <c r="G569" s="79">
        <f t="shared" si="78"/>
        <v>0</v>
      </c>
      <c r="H569" s="36">
        <f>IFERROR(VLOOKUP($D569,PGP!$A:$B,2,FALSE),0)</f>
        <v>0</v>
      </c>
      <c r="I569" s="37">
        <f t="shared" si="79"/>
        <v>0</v>
      </c>
      <c r="J569" s="80">
        <f t="shared" si="80"/>
        <v>0</v>
      </c>
      <c r="K569" s="28">
        <f t="shared" si="81"/>
        <v>0</v>
      </c>
      <c r="L569" s="37">
        <f t="shared" si="82"/>
        <v>0</v>
      </c>
      <c r="M569" s="80">
        <f t="shared" si="83"/>
        <v>0</v>
      </c>
      <c r="N569" s="96" t="str">
        <f t="shared" si="75"/>
        <v/>
      </c>
      <c r="O569" s="85" t="str">
        <f t="shared" si="76"/>
        <v/>
      </c>
      <c r="P569" s="12">
        <f t="shared" si="77"/>
        <v>0</v>
      </c>
    </row>
    <row r="570" spans="2:16" s="1" customFormat="1" x14ac:dyDescent="0.2">
      <c r="B570" s="32"/>
      <c r="C570" s="32"/>
      <c r="D570" s="104"/>
      <c r="E570" s="191"/>
      <c r="F570" s="72"/>
      <c r="G570" s="79">
        <f t="shared" si="78"/>
        <v>0</v>
      </c>
      <c r="H570" s="36">
        <f>IFERROR(VLOOKUP($D570,PGP!$A:$B,2,FALSE),0)</f>
        <v>0</v>
      </c>
      <c r="I570" s="37">
        <f t="shared" si="79"/>
        <v>0</v>
      </c>
      <c r="J570" s="80">
        <f t="shared" si="80"/>
        <v>0</v>
      </c>
      <c r="K570" s="28">
        <f t="shared" si="81"/>
        <v>0</v>
      </c>
      <c r="L570" s="37">
        <f t="shared" si="82"/>
        <v>0</v>
      </c>
      <c r="M570" s="80">
        <f t="shared" si="83"/>
        <v>0</v>
      </c>
      <c r="N570" s="96" t="str">
        <f t="shared" si="75"/>
        <v/>
      </c>
      <c r="O570" s="85" t="str">
        <f t="shared" si="76"/>
        <v/>
      </c>
      <c r="P570" s="12">
        <f t="shared" si="77"/>
        <v>0</v>
      </c>
    </row>
    <row r="571" spans="2:16" s="1" customFormat="1" x14ac:dyDescent="0.2">
      <c r="B571" s="32"/>
      <c r="C571" s="32"/>
      <c r="D571" s="104"/>
      <c r="E571" s="191"/>
      <c r="F571" s="72"/>
      <c r="G571" s="79">
        <f t="shared" si="78"/>
        <v>0</v>
      </c>
      <c r="H571" s="36">
        <f>IFERROR(VLOOKUP($D571,PGP!$A:$B,2,FALSE),0)</f>
        <v>0</v>
      </c>
      <c r="I571" s="37">
        <f t="shared" si="79"/>
        <v>0</v>
      </c>
      <c r="J571" s="80">
        <f t="shared" si="80"/>
        <v>0</v>
      </c>
      <c r="K571" s="28">
        <f t="shared" si="81"/>
        <v>0</v>
      </c>
      <c r="L571" s="37">
        <f t="shared" si="82"/>
        <v>0</v>
      </c>
      <c r="M571" s="80">
        <f t="shared" si="83"/>
        <v>0</v>
      </c>
      <c r="N571" s="96" t="str">
        <f t="shared" si="75"/>
        <v/>
      </c>
      <c r="O571" s="85" t="str">
        <f t="shared" si="76"/>
        <v/>
      </c>
      <c r="P571" s="12">
        <f t="shared" si="77"/>
        <v>0</v>
      </c>
    </row>
    <row r="572" spans="2:16" s="1" customFormat="1" x14ac:dyDescent="0.2">
      <c r="B572" s="32"/>
      <c r="C572" s="32"/>
      <c r="D572" s="104"/>
      <c r="E572" s="191"/>
      <c r="F572" s="72"/>
      <c r="G572" s="79">
        <f t="shared" si="78"/>
        <v>0</v>
      </c>
      <c r="H572" s="36">
        <f>IFERROR(VLOOKUP($D572,PGP!$A:$B,2,FALSE),0)</f>
        <v>0</v>
      </c>
      <c r="I572" s="37">
        <f t="shared" si="79"/>
        <v>0</v>
      </c>
      <c r="J572" s="80">
        <f t="shared" si="80"/>
        <v>0</v>
      </c>
      <c r="K572" s="28">
        <f t="shared" si="81"/>
        <v>0</v>
      </c>
      <c r="L572" s="37">
        <f t="shared" si="82"/>
        <v>0</v>
      </c>
      <c r="M572" s="80">
        <f t="shared" si="83"/>
        <v>0</v>
      </c>
      <c r="N572" s="96" t="str">
        <f t="shared" si="75"/>
        <v/>
      </c>
      <c r="O572" s="85" t="str">
        <f t="shared" si="76"/>
        <v/>
      </c>
      <c r="P572" s="12">
        <f t="shared" si="77"/>
        <v>0</v>
      </c>
    </row>
    <row r="573" spans="2:16" s="1" customFormat="1" x14ac:dyDescent="0.2">
      <c r="B573" s="32"/>
      <c r="C573" s="32"/>
      <c r="D573" s="104"/>
      <c r="E573" s="191"/>
      <c r="F573" s="72"/>
      <c r="G573" s="79">
        <f t="shared" si="78"/>
        <v>0</v>
      </c>
      <c r="H573" s="36">
        <f>IFERROR(VLOOKUP($D573,PGP!$A:$B,2,FALSE),0)</f>
        <v>0</v>
      </c>
      <c r="I573" s="37">
        <f t="shared" si="79"/>
        <v>0</v>
      </c>
      <c r="J573" s="80">
        <f t="shared" si="80"/>
        <v>0</v>
      </c>
      <c r="K573" s="28">
        <f t="shared" si="81"/>
        <v>0</v>
      </c>
      <c r="L573" s="37">
        <f t="shared" si="82"/>
        <v>0</v>
      </c>
      <c r="M573" s="80">
        <f t="shared" si="83"/>
        <v>0</v>
      </c>
      <c r="N573" s="96" t="str">
        <f t="shared" si="75"/>
        <v/>
      </c>
      <c r="O573" s="85" t="str">
        <f t="shared" si="76"/>
        <v/>
      </c>
      <c r="P573" s="12">
        <f t="shared" si="77"/>
        <v>0</v>
      </c>
    </row>
    <row r="574" spans="2:16" s="1" customFormat="1" x14ac:dyDescent="0.2">
      <c r="B574" s="32"/>
      <c r="C574" s="32"/>
      <c r="D574" s="104"/>
      <c r="E574" s="191"/>
      <c r="F574" s="72"/>
      <c r="G574" s="79">
        <f t="shared" si="78"/>
        <v>0</v>
      </c>
      <c r="H574" s="36">
        <f>IFERROR(VLOOKUP($D574,PGP!$A:$B,2,FALSE),0)</f>
        <v>0</v>
      </c>
      <c r="I574" s="37">
        <f t="shared" si="79"/>
        <v>0</v>
      </c>
      <c r="J574" s="80">
        <f t="shared" si="80"/>
        <v>0</v>
      </c>
      <c r="K574" s="28">
        <f t="shared" si="81"/>
        <v>0</v>
      </c>
      <c r="L574" s="37">
        <f t="shared" si="82"/>
        <v>0</v>
      </c>
      <c r="M574" s="80">
        <f t="shared" si="83"/>
        <v>0</v>
      </c>
      <c r="N574" s="96" t="str">
        <f t="shared" si="75"/>
        <v/>
      </c>
      <c r="O574" s="85" t="str">
        <f t="shared" si="76"/>
        <v/>
      </c>
      <c r="P574" s="12">
        <f t="shared" si="77"/>
        <v>0</v>
      </c>
    </row>
    <row r="575" spans="2:16" s="1" customFormat="1" x14ac:dyDescent="0.2">
      <c r="B575" s="32"/>
      <c r="C575" s="32"/>
      <c r="D575" s="104"/>
      <c r="E575" s="191"/>
      <c r="F575" s="72"/>
      <c r="G575" s="79">
        <f t="shared" si="78"/>
        <v>0</v>
      </c>
      <c r="H575" s="36">
        <f>IFERROR(VLOOKUP($D575,PGP!$A:$B,2,FALSE),0)</f>
        <v>0</v>
      </c>
      <c r="I575" s="37">
        <f t="shared" si="79"/>
        <v>0</v>
      </c>
      <c r="J575" s="80">
        <f t="shared" si="80"/>
        <v>0</v>
      </c>
      <c r="K575" s="28">
        <f t="shared" si="81"/>
        <v>0</v>
      </c>
      <c r="L575" s="37">
        <f t="shared" si="82"/>
        <v>0</v>
      </c>
      <c r="M575" s="80">
        <f t="shared" si="83"/>
        <v>0</v>
      </c>
      <c r="N575" s="96" t="str">
        <f t="shared" si="75"/>
        <v/>
      </c>
      <c r="O575" s="85" t="str">
        <f t="shared" si="76"/>
        <v/>
      </c>
      <c r="P575" s="12">
        <f t="shared" si="77"/>
        <v>0</v>
      </c>
    </row>
    <row r="576" spans="2:16" s="1" customFormat="1" x14ac:dyDescent="0.2">
      <c r="B576" s="32"/>
      <c r="C576" s="32"/>
      <c r="D576" s="104"/>
      <c r="E576" s="191"/>
      <c r="F576" s="72"/>
      <c r="G576" s="79">
        <f t="shared" si="78"/>
        <v>0</v>
      </c>
      <c r="H576" s="36">
        <f>IFERROR(VLOOKUP($D576,PGP!$A:$B,2,FALSE),0)</f>
        <v>0</v>
      </c>
      <c r="I576" s="37">
        <f t="shared" si="79"/>
        <v>0</v>
      </c>
      <c r="J576" s="80">
        <f t="shared" si="80"/>
        <v>0</v>
      </c>
      <c r="K576" s="28">
        <f t="shared" si="81"/>
        <v>0</v>
      </c>
      <c r="L576" s="37">
        <f t="shared" si="82"/>
        <v>0</v>
      </c>
      <c r="M576" s="80">
        <f t="shared" si="83"/>
        <v>0</v>
      </c>
      <c r="N576" s="96" t="str">
        <f t="shared" si="75"/>
        <v/>
      </c>
      <c r="O576" s="85" t="str">
        <f t="shared" si="76"/>
        <v/>
      </c>
      <c r="P576" s="12">
        <f t="shared" si="77"/>
        <v>0</v>
      </c>
    </row>
    <row r="577" spans="2:16" s="1" customFormat="1" x14ac:dyDescent="0.2">
      <c r="B577" s="32"/>
      <c r="C577" s="32"/>
      <c r="D577" s="104"/>
      <c r="E577" s="191"/>
      <c r="F577" s="72"/>
      <c r="G577" s="79">
        <f t="shared" si="78"/>
        <v>0</v>
      </c>
      <c r="H577" s="36">
        <f>IFERROR(VLOOKUP($D577,PGP!$A:$B,2,FALSE),0)</f>
        <v>0</v>
      </c>
      <c r="I577" s="37">
        <f t="shared" si="79"/>
        <v>0</v>
      </c>
      <c r="J577" s="80">
        <f t="shared" si="80"/>
        <v>0</v>
      </c>
      <c r="K577" s="28">
        <f t="shared" si="81"/>
        <v>0</v>
      </c>
      <c r="L577" s="37">
        <f t="shared" si="82"/>
        <v>0</v>
      </c>
      <c r="M577" s="80">
        <f t="shared" si="83"/>
        <v>0</v>
      </c>
      <c r="N577" s="96" t="str">
        <f t="shared" si="75"/>
        <v/>
      </c>
      <c r="O577" s="85" t="str">
        <f t="shared" si="76"/>
        <v/>
      </c>
      <c r="P577" s="12">
        <f t="shared" si="77"/>
        <v>0</v>
      </c>
    </row>
    <row r="578" spans="2:16" s="1" customFormat="1" x14ac:dyDescent="0.2">
      <c r="B578" s="32"/>
      <c r="C578" s="32"/>
      <c r="D578" s="104"/>
      <c r="E578" s="191"/>
      <c r="F578" s="72"/>
      <c r="G578" s="79">
        <f t="shared" si="78"/>
        <v>0</v>
      </c>
      <c r="H578" s="36">
        <f>IFERROR(VLOOKUP($D578,PGP!$A:$B,2,FALSE),0)</f>
        <v>0</v>
      </c>
      <c r="I578" s="37">
        <f t="shared" si="79"/>
        <v>0</v>
      </c>
      <c r="J578" s="80">
        <f t="shared" si="80"/>
        <v>0</v>
      </c>
      <c r="K578" s="28">
        <f t="shared" si="81"/>
        <v>0</v>
      </c>
      <c r="L578" s="37">
        <f t="shared" si="82"/>
        <v>0</v>
      </c>
      <c r="M578" s="80">
        <f t="shared" si="83"/>
        <v>0</v>
      </c>
      <c r="N578" s="96" t="str">
        <f t="shared" si="75"/>
        <v/>
      </c>
      <c r="O578" s="85" t="str">
        <f t="shared" si="76"/>
        <v/>
      </c>
      <c r="P578" s="12">
        <f t="shared" si="77"/>
        <v>0</v>
      </c>
    </row>
    <row r="579" spans="2:16" s="1" customFormat="1" x14ac:dyDescent="0.2">
      <c r="B579" s="32"/>
      <c r="C579" s="32"/>
      <c r="D579" s="104"/>
      <c r="E579" s="191"/>
      <c r="F579" s="72"/>
      <c r="G579" s="79">
        <f t="shared" si="78"/>
        <v>0</v>
      </c>
      <c r="H579" s="36">
        <f>IFERROR(VLOOKUP($D579,PGP!$A:$B,2,FALSE),0)</f>
        <v>0</v>
      </c>
      <c r="I579" s="37">
        <f t="shared" si="79"/>
        <v>0</v>
      </c>
      <c r="J579" s="80">
        <f t="shared" si="80"/>
        <v>0</v>
      </c>
      <c r="K579" s="28">
        <f t="shared" si="81"/>
        <v>0</v>
      </c>
      <c r="L579" s="37">
        <f t="shared" si="82"/>
        <v>0</v>
      </c>
      <c r="M579" s="80">
        <f t="shared" si="83"/>
        <v>0</v>
      </c>
      <c r="N579" s="96" t="str">
        <f t="shared" si="75"/>
        <v/>
      </c>
      <c r="O579" s="85" t="str">
        <f t="shared" si="76"/>
        <v/>
      </c>
      <c r="P579" s="12">
        <f t="shared" si="77"/>
        <v>0</v>
      </c>
    </row>
    <row r="580" spans="2:16" s="1" customFormat="1" x14ac:dyDescent="0.2">
      <c r="B580" s="32"/>
      <c r="C580" s="32"/>
      <c r="D580" s="104"/>
      <c r="E580" s="191"/>
      <c r="F580" s="72"/>
      <c r="G580" s="79">
        <f t="shared" si="78"/>
        <v>0</v>
      </c>
      <c r="H580" s="36">
        <f>IFERROR(VLOOKUP($D580,PGP!$A:$B,2,FALSE),0)</f>
        <v>0</v>
      </c>
      <c r="I580" s="37">
        <f t="shared" si="79"/>
        <v>0</v>
      </c>
      <c r="J580" s="80">
        <f t="shared" si="80"/>
        <v>0</v>
      </c>
      <c r="K580" s="28">
        <f t="shared" si="81"/>
        <v>0</v>
      </c>
      <c r="L580" s="37">
        <f t="shared" si="82"/>
        <v>0</v>
      </c>
      <c r="M580" s="80">
        <f t="shared" si="83"/>
        <v>0</v>
      </c>
      <c r="N580" s="96" t="str">
        <f t="shared" si="75"/>
        <v/>
      </c>
      <c r="O580" s="85" t="str">
        <f t="shared" si="76"/>
        <v/>
      </c>
      <c r="P580" s="12">
        <f t="shared" si="77"/>
        <v>0</v>
      </c>
    </row>
    <row r="581" spans="2:16" s="1" customFormat="1" x14ac:dyDescent="0.2">
      <c r="B581" s="32"/>
      <c r="C581" s="32"/>
      <c r="D581" s="104"/>
      <c r="E581" s="191"/>
      <c r="F581" s="72"/>
      <c r="G581" s="79">
        <f t="shared" si="78"/>
        <v>0</v>
      </c>
      <c r="H581" s="36">
        <f>IFERROR(VLOOKUP($D581,PGP!$A:$B,2,FALSE),0)</f>
        <v>0</v>
      </c>
      <c r="I581" s="37">
        <f t="shared" si="79"/>
        <v>0</v>
      </c>
      <c r="J581" s="80">
        <f t="shared" si="80"/>
        <v>0</v>
      </c>
      <c r="K581" s="28">
        <f t="shared" si="81"/>
        <v>0</v>
      </c>
      <c r="L581" s="37">
        <f t="shared" si="82"/>
        <v>0</v>
      </c>
      <c r="M581" s="80">
        <f t="shared" si="83"/>
        <v>0</v>
      </c>
      <c r="N581" s="96" t="str">
        <f t="shared" si="75"/>
        <v/>
      </c>
      <c r="O581" s="85" t="str">
        <f t="shared" si="76"/>
        <v/>
      </c>
      <c r="P581" s="12">
        <f t="shared" si="77"/>
        <v>0</v>
      </c>
    </row>
    <row r="582" spans="2:16" s="1" customFormat="1" x14ac:dyDescent="0.2">
      <c r="B582" s="32"/>
      <c r="C582" s="32"/>
      <c r="D582" s="104"/>
      <c r="E582" s="191"/>
      <c r="F582" s="72"/>
      <c r="G582" s="79">
        <f t="shared" si="78"/>
        <v>0</v>
      </c>
      <c r="H582" s="36">
        <f>IFERROR(VLOOKUP($D582,PGP!$A:$B,2,FALSE),0)</f>
        <v>0</v>
      </c>
      <c r="I582" s="37">
        <f t="shared" si="79"/>
        <v>0</v>
      </c>
      <c r="J582" s="80">
        <f t="shared" si="80"/>
        <v>0</v>
      </c>
      <c r="K582" s="28">
        <f t="shared" si="81"/>
        <v>0</v>
      </c>
      <c r="L582" s="37">
        <f t="shared" si="82"/>
        <v>0</v>
      </c>
      <c r="M582" s="80">
        <f t="shared" si="83"/>
        <v>0</v>
      </c>
      <c r="N582" s="96" t="str">
        <f t="shared" si="75"/>
        <v/>
      </c>
      <c r="O582" s="85" t="str">
        <f t="shared" si="76"/>
        <v/>
      </c>
      <c r="P582" s="12">
        <f t="shared" si="77"/>
        <v>0</v>
      </c>
    </row>
    <row r="583" spans="2:16" s="1" customFormat="1" x14ac:dyDescent="0.2">
      <c r="B583" s="32"/>
      <c r="C583" s="32"/>
      <c r="D583" s="104"/>
      <c r="E583" s="191"/>
      <c r="F583" s="72"/>
      <c r="G583" s="79">
        <f t="shared" si="78"/>
        <v>0</v>
      </c>
      <c r="H583" s="36">
        <f>IFERROR(VLOOKUP($D583,PGP!$A:$B,2,FALSE),0)</f>
        <v>0</v>
      </c>
      <c r="I583" s="37">
        <f t="shared" si="79"/>
        <v>0</v>
      </c>
      <c r="J583" s="80">
        <f t="shared" si="80"/>
        <v>0</v>
      </c>
      <c r="K583" s="28">
        <f t="shared" si="81"/>
        <v>0</v>
      </c>
      <c r="L583" s="37">
        <f t="shared" si="82"/>
        <v>0</v>
      </c>
      <c r="M583" s="80">
        <f t="shared" si="83"/>
        <v>0</v>
      </c>
      <c r="N583" s="96" t="str">
        <f t="shared" si="75"/>
        <v/>
      </c>
      <c r="O583" s="85" t="str">
        <f t="shared" si="76"/>
        <v/>
      </c>
      <c r="P583" s="12">
        <f t="shared" si="77"/>
        <v>0</v>
      </c>
    </row>
    <row r="584" spans="2:16" s="1" customFormat="1" x14ac:dyDescent="0.2">
      <c r="B584" s="32"/>
      <c r="C584" s="32"/>
      <c r="D584" s="104"/>
      <c r="E584" s="191"/>
      <c r="F584" s="72"/>
      <c r="G584" s="79">
        <f t="shared" si="78"/>
        <v>0</v>
      </c>
      <c r="H584" s="36">
        <f>IFERROR(VLOOKUP($D584,PGP!$A:$B,2,FALSE),0)</f>
        <v>0</v>
      </c>
      <c r="I584" s="37">
        <f t="shared" si="79"/>
        <v>0</v>
      </c>
      <c r="J584" s="80">
        <f t="shared" si="80"/>
        <v>0</v>
      </c>
      <c r="K584" s="28">
        <f t="shared" si="81"/>
        <v>0</v>
      </c>
      <c r="L584" s="37">
        <f t="shared" si="82"/>
        <v>0</v>
      </c>
      <c r="M584" s="80">
        <f t="shared" si="83"/>
        <v>0</v>
      </c>
      <c r="N584" s="96" t="str">
        <f t="shared" si="75"/>
        <v/>
      </c>
      <c r="O584" s="85" t="str">
        <f t="shared" si="76"/>
        <v/>
      </c>
      <c r="P584" s="12">
        <f t="shared" si="77"/>
        <v>0</v>
      </c>
    </row>
    <row r="585" spans="2:16" s="1" customFormat="1" x14ac:dyDescent="0.2">
      <c r="B585" s="32"/>
      <c r="C585" s="32"/>
      <c r="D585" s="104"/>
      <c r="E585" s="191"/>
      <c r="F585" s="72"/>
      <c r="G585" s="79">
        <f t="shared" si="78"/>
        <v>0</v>
      </c>
      <c r="H585" s="36">
        <f>IFERROR(VLOOKUP($D585,PGP!$A:$B,2,FALSE),0)</f>
        <v>0</v>
      </c>
      <c r="I585" s="37">
        <f t="shared" si="79"/>
        <v>0</v>
      </c>
      <c r="J585" s="80">
        <f t="shared" si="80"/>
        <v>0</v>
      </c>
      <c r="K585" s="28">
        <f t="shared" si="81"/>
        <v>0</v>
      </c>
      <c r="L585" s="37">
        <f t="shared" si="82"/>
        <v>0</v>
      </c>
      <c r="M585" s="80">
        <f t="shared" si="83"/>
        <v>0</v>
      </c>
      <c r="N585" s="96" t="str">
        <f t="shared" si="75"/>
        <v/>
      </c>
      <c r="O585" s="85" t="str">
        <f t="shared" si="76"/>
        <v/>
      </c>
      <c r="P585" s="12">
        <f t="shared" si="77"/>
        <v>0</v>
      </c>
    </row>
    <row r="586" spans="2:16" s="1" customFormat="1" x14ac:dyDescent="0.2">
      <c r="B586" s="32"/>
      <c r="C586" s="32"/>
      <c r="D586" s="104"/>
      <c r="E586" s="191"/>
      <c r="F586" s="72"/>
      <c r="G586" s="79">
        <f t="shared" si="78"/>
        <v>0</v>
      </c>
      <c r="H586" s="36">
        <f>IFERROR(VLOOKUP($D586,PGP!$A:$B,2,FALSE),0)</f>
        <v>0</v>
      </c>
      <c r="I586" s="37">
        <f t="shared" si="79"/>
        <v>0</v>
      </c>
      <c r="J586" s="80">
        <f t="shared" si="80"/>
        <v>0</v>
      </c>
      <c r="K586" s="28">
        <f t="shared" si="81"/>
        <v>0</v>
      </c>
      <c r="L586" s="37">
        <f t="shared" si="82"/>
        <v>0</v>
      </c>
      <c r="M586" s="80">
        <f t="shared" si="83"/>
        <v>0</v>
      </c>
      <c r="N586" s="96" t="str">
        <f t="shared" si="75"/>
        <v/>
      </c>
      <c r="O586" s="85" t="str">
        <f t="shared" si="76"/>
        <v/>
      </c>
      <c r="P586" s="12">
        <f t="shared" si="77"/>
        <v>0</v>
      </c>
    </row>
    <row r="587" spans="2:16" s="1" customFormat="1" x14ac:dyDescent="0.2">
      <c r="B587" s="32"/>
      <c r="C587" s="32"/>
      <c r="D587" s="104"/>
      <c r="E587" s="191"/>
      <c r="F587" s="72"/>
      <c r="G587" s="79">
        <f t="shared" si="78"/>
        <v>0</v>
      </c>
      <c r="H587" s="36">
        <f>IFERROR(VLOOKUP($D587,PGP!$A:$B,2,FALSE),0)</f>
        <v>0</v>
      </c>
      <c r="I587" s="37">
        <f t="shared" si="79"/>
        <v>0</v>
      </c>
      <c r="J587" s="80">
        <f t="shared" si="80"/>
        <v>0</v>
      </c>
      <c r="K587" s="28">
        <f t="shared" si="81"/>
        <v>0</v>
      </c>
      <c r="L587" s="37">
        <f t="shared" si="82"/>
        <v>0</v>
      </c>
      <c r="M587" s="80">
        <f t="shared" si="83"/>
        <v>0</v>
      </c>
      <c r="N587" s="96" t="str">
        <f t="shared" si="75"/>
        <v/>
      </c>
      <c r="O587" s="85" t="str">
        <f t="shared" si="76"/>
        <v/>
      </c>
      <c r="P587" s="12">
        <f t="shared" si="77"/>
        <v>0</v>
      </c>
    </row>
    <row r="588" spans="2:16" s="1" customFormat="1" x14ac:dyDescent="0.2">
      <c r="B588" s="32"/>
      <c r="C588" s="32"/>
      <c r="D588" s="104"/>
      <c r="E588" s="191"/>
      <c r="F588" s="72"/>
      <c r="G588" s="79">
        <f t="shared" si="78"/>
        <v>0</v>
      </c>
      <c r="H588" s="36">
        <f>IFERROR(VLOOKUP($D588,PGP!$A:$B,2,FALSE),0)</f>
        <v>0</v>
      </c>
      <c r="I588" s="37">
        <f t="shared" si="79"/>
        <v>0</v>
      </c>
      <c r="J588" s="80">
        <f t="shared" si="80"/>
        <v>0</v>
      </c>
      <c r="K588" s="28">
        <f t="shared" si="81"/>
        <v>0</v>
      </c>
      <c r="L588" s="37">
        <f t="shared" si="82"/>
        <v>0</v>
      </c>
      <c r="M588" s="80">
        <f t="shared" si="83"/>
        <v>0</v>
      </c>
      <c r="N588" s="96" t="str">
        <f t="shared" si="75"/>
        <v/>
      </c>
      <c r="O588" s="85" t="str">
        <f t="shared" si="76"/>
        <v/>
      </c>
      <c r="P588" s="12">
        <f t="shared" si="77"/>
        <v>0</v>
      </c>
    </row>
    <row r="589" spans="2:16" s="1" customFormat="1" x14ac:dyDescent="0.2">
      <c r="B589" s="32"/>
      <c r="C589" s="32"/>
      <c r="D589" s="104"/>
      <c r="E589" s="191"/>
      <c r="F589" s="72"/>
      <c r="G589" s="79">
        <f t="shared" si="78"/>
        <v>0</v>
      </c>
      <c r="H589" s="36">
        <f>IFERROR(VLOOKUP($D589,PGP!$A:$B,2,FALSE),0)</f>
        <v>0</v>
      </c>
      <c r="I589" s="37">
        <f t="shared" si="79"/>
        <v>0</v>
      </c>
      <c r="J589" s="80">
        <f t="shared" si="80"/>
        <v>0</v>
      </c>
      <c r="K589" s="28">
        <f t="shared" si="81"/>
        <v>0</v>
      </c>
      <c r="L589" s="37">
        <f t="shared" si="82"/>
        <v>0</v>
      </c>
      <c r="M589" s="80">
        <f t="shared" si="83"/>
        <v>0</v>
      </c>
      <c r="N589" s="96" t="str">
        <f t="shared" si="75"/>
        <v/>
      </c>
      <c r="O589" s="85" t="str">
        <f t="shared" si="76"/>
        <v/>
      </c>
      <c r="P589" s="12">
        <f t="shared" si="77"/>
        <v>0</v>
      </c>
    </row>
    <row r="590" spans="2:16" s="1" customFormat="1" x14ac:dyDescent="0.2">
      <c r="B590" s="32"/>
      <c r="C590" s="32"/>
      <c r="D590" s="104"/>
      <c r="E590" s="191"/>
      <c r="F590" s="72"/>
      <c r="G590" s="79">
        <f t="shared" si="78"/>
        <v>0</v>
      </c>
      <c r="H590" s="36">
        <f>IFERROR(VLOOKUP($D590,PGP!$A:$B,2,FALSE),0)</f>
        <v>0</v>
      </c>
      <c r="I590" s="37">
        <f t="shared" si="79"/>
        <v>0</v>
      </c>
      <c r="J590" s="80">
        <f t="shared" si="80"/>
        <v>0</v>
      </c>
      <c r="K590" s="28">
        <f t="shared" si="81"/>
        <v>0</v>
      </c>
      <c r="L590" s="37">
        <f t="shared" si="82"/>
        <v>0</v>
      </c>
      <c r="M590" s="80">
        <f t="shared" si="83"/>
        <v>0</v>
      </c>
      <c r="N590" s="96" t="str">
        <f t="shared" si="75"/>
        <v/>
      </c>
      <c r="O590" s="85" t="str">
        <f t="shared" si="76"/>
        <v/>
      </c>
      <c r="P590" s="12">
        <f t="shared" si="77"/>
        <v>0</v>
      </c>
    </row>
    <row r="591" spans="2:16" s="1" customFormat="1" x14ac:dyDescent="0.2">
      <c r="B591" s="32"/>
      <c r="C591" s="32"/>
      <c r="D591" s="104"/>
      <c r="E591" s="191"/>
      <c r="F591" s="72"/>
      <c r="G591" s="79">
        <f t="shared" si="78"/>
        <v>0</v>
      </c>
      <c r="H591" s="36">
        <f>IFERROR(VLOOKUP($D591,PGP!$A:$B,2,FALSE),0)</f>
        <v>0</v>
      </c>
      <c r="I591" s="37">
        <f t="shared" si="79"/>
        <v>0</v>
      </c>
      <c r="J591" s="80">
        <f t="shared" si="80"/>
        <v>0</v>
      </c>
      <c r="K591" s="28">
        <f t="shared" si="81"/>
        <v>0</v>
      </c>
      <c r="L591" s="37">
        <f t="shared" si="82"/>
        <v>0</v>
      </c>
      <c r="M591" s="80">
        <f t="shared" si="83"/>
        <v>0</v>
      </c>
      <c r="N591" s="96" t="str">
        <f t="shared" si="75"/>
        <v/>
      </c>
      <c r="O591" s="85" t="str">
        <f t="shared" si="76"/>
        <v/>
      </c>
      <c r="P591" s="12">
        <f t="shared" si="77"/>
        <v>0</v>
      </c>
    </row>
    <row r="592" spans="2:16" s="1" customFormat="1" x14ac:dyDescent="0.2">
      <c r="B592" s="32"/>
      <c r="C592" s="32"/>
      <c r="D592" s="104"/>
      <c r="E592" s="191"/>
      <c r="F592" s="72"/>
      <c r="G592" s="79">
        <f t="shared" si="78"/>
        <v>0</v>
      </c>
      <c r="H592" s="36">
        <f>IFERROR(VLOOKUP($D592,PGP!$A:$B,2,FALSE),0)</f>
        <v>0</v>
      </c>
      <c r="I592" s="37">
        <f t="shared" si="79"/>
        <v>0</v>
      </c>
      <c r="J592" s="80">
        <f t="shared" si="80"/>
        <v>0</v>
      </c>
      <c r="K592" s="28">
        <f t="shared" si="81"/>
        <v>0</v>
      </c>
      <c r="L592" s="37">
        <f t="shared" si="82"/>
        <v>0</v>
      </c>
      <c r="M592" s="80">
        <f t="shared" si="83"/>
        <v>0</v>
      </c>
      <c r="N592" s="96" t="str">
        <f t="shared" si="75"/>
        <v/>
      </c>
      <c r="O592" s="85" t="str">
        <f t="shared" si="76"/>
        <v/>
      </c>
      <c r="P592" s="12">
        <f t="shared" si="77"/>
        <v>0</v>
      </c>
    </row>
    <row r="593" spans="2:16" s="1" customFormat="1" x14ac:dyDescent="0.2">
      <c r="B593" s="32"/>
      <c r="C593" s="32"/>
      <c r="D593" s="104"/>
      <c r="E593" s="191"/>
      <c r="F593" s="72"/>
      <c r="G593" s="79">
        <f t="shared" si="78"/>
        <v>0</v>
      </c>
      <c r="H593" s="36">
        <f>IFERROR(VLOOKUP($D593,PGP!$A:$B,2,FALSE),0)</f>
        <v>0</v>
      </c>
      <c r="I593" s="37">
        <f t="shared" si="79"/>
        <v>0</v>
      </c>
      <c r="J593" s="80">
        <f t="shared" si="80"/>
        <v>0</v>
      </c>
      <c r="K593" s="28">
        <f t="shared" si="81"/>
        <v>0</v>
      </c>
      <c r="L593" s="37">
        <f t="shared" si="82"/>
        <v>0</v>
      </c>
      <c r="M593" s="80">
        <f t="shared" si="83"/>
        <v>0</v>
      </c>
      <c r="N593" s="96" t="str">
        <f t="shared" si="75"/>
        <v/>
      </c>
      <c r="O593" s="85" t="str">
        <f t="shared" si="76"/>
        <v/>
      </c>
      <c r="P593" s="12">
        <f t="shared" si="77"/>
        <v>0</v>
      </c>
    </row>
    <row r="594" spans="2:16" s="1" customFormat="1" x14ac:dyDescent="0.2">
      <c r="B594" s="32"/>
      <c r="C594" s="32"/>
      <c r="D594" s="104"/>
      <c r="E594" s="191"/>
      <c r="F594" s="72"/>
      <c r="G594" s="79">
        <f t="shared" si="78"/>
        <v>0</v>
      </c>
      <c r="H594" s="36">
        <f>IFERROR(VLOOKUP($D594,PGP!$A:$B,2,FALSE),0)</f>
        <v>0</v>
      </c>
      <c r="I594" s="37">
        <f t="shared" si="79"/>
        <v>0</v>
      </c>
      <c r="J594" s="80">
        <f t="shared" si="80"/>
        <v>0</v>
      </c>
      <c r="K594" s="28">
        <f t="shared" si="81"/>
        <v>0</v>
      </c>
      <c r="L594" s="37">
        <f t="shared" si="82"/>
        <v>0</v>
      </c>
      <c r="M594" s="80">
        <f t="shared" si="83"/>
        <v>0</v>
      </c>
      <c r="N594" s="96" t="str">
        <f t="shared" si="75"/>
        <v/>
      </c>
      <c r="O594" s="85" t="str">
        <f t="shared" si="76"/>
        <v/>
      </c>
      <c r="P594" s="12">
        <f t="shared" si="77"/>
        <v>0</v>
      </c>
    </row>
    <row r="595" spans="2:16" s="1" customFormat="1" x14ac:dyDescent="0.2">
      <c r="B595" s="32"/>
      <c r="C595" s="32"/>
      <c r="D595" s="104"/>
      <c r="E595" s="191"/>
      <c r="F595" s="72"/>
      <c r="G595" s="79">
        <f t="shared" si="78"/>
        <v>0</v>
      </c>
      <c r="H595" s="36">
        <f>IFERROR(VLOOKUP($D595,PGP!$A:$B,2,FALSE),0)</f>
        <v>0</v>
      </c>
      <c r="I595" s="37">
        <f t="shared" si="79"/>
        <v>0</v>
      </c>
      <c r="J595" s="80">
        <f t="shared" si="80"/>
        <v>0</v>
      </c>
      <c r="K595" s="28">
        <f t="shared" si="81"/>
        <v>0</v>
      </c>
      <c r="L595" s="37">
        <f t="shared" si="82"/>
        <v>0</v>
      </c>
      <c r="M595" s="80">
        <f t="shared" si="83"/>
        <v>0</v>
      </c>
      <c r="N595" s="96" t="str">
        <f t="shared" si="75"/>
        <v/>
      </c>
      <c r="O595" s="85" t="str">
        <f t="shared" si="76"/>
        <v/>
      </c>
      <c r="P595" s="12">
        <f t="shared" si="77"/>
        <v>0</v>
      </c>
    </row>
    <row r="596" spans="2:16" s="1" customFormat="1" x14ac:dyDescent="0.2">
      <c r="B596" s="32"/>
      <c r="C596" s="32"/>
      <c r="D596" s="104"/>
      <c r="E596" s="191"/>
      <c r="F596" s="72"/>
      <c r="G596" s="79">
        <f t="shared" si="78"/>
        <v>0</v>
      </c>
      <c r="H596" s="36">
        <f>IFERROR(VLOOKUP($D596,PGP!$A:$B,2,FALSE),0)</f>
        <v>0</v>
      </c>
      <c r="I596" s="37">
        <f t="shared" si="79"/>
        <v>0</v>
      </c>
      <c r="J596" s="80">
        <f t="shared" si="80"/>
        <v>0</v>
      </c>
      <c r="K596" s="28">
        <f t="shared" si="81"/>
        <v>0</v>
      </c>
      <c r="L596" s="37">
        <f t="shared" si="82"/>
        <v>0</v>
      </c>
      <c r="M596" s="80">
        <f t="shared" si="83"/>
        <v>0</v>
      </c>
      <c r="N596" s="96" t="str">
        <f t="shared" si="75"/>
        <v/>
      </c>
      <c r="O596" s="85" t="str">
        <f t="shared" si="76"/>
        <v/>
      </c>
      <c r="P596" s="12">
        <f t="shared" si="77"/>
        <v>0</v>
      </c>
    </row>
    <row r="597" spans="2:16" s="1" customFormat="1" x14ac:dyDescent="0.2">
      <c r="B597" s="32"/>
      <c r="C597" s="32"/>
      <c r="D597" s="104"/>
      <c r="E597" s="191"/>
      <c r="F597" s="72"/>
      <c r="G597" s="79">
        <f t="shared" si="78"/>
        <v>0</v>
      </c>
      <c r="H597" s="36">
        <f>IFERROR(VLOOKUP($D597,PGP!$A:$B,2,FALSE),0)</f>
        <v>0</v>
      </c>
      <c r="I597" s="37">
        <f t="shared" si="79"/>
        <v>0</v>
      </c>
      <c r="J597" s="80">
        <f t="shared" si="80"/>
        <v>0</v>
      </c>
      <c r="K597" s="28">
        <f t="shared" si="81"/>
        <v>0</v>
      </c>
      <c r="L597" s="37">
        <f t="shared" si="82"/>
        <v>0</v>
      </c>
      <c r="M597" s="80">
        <f t="shared" si="83"/>
        <v>0</v>
      </c>
      <c r="N597" s="96" t="str">
        <f t="shared" si="75"/>
        <v/>
      </c>
      <c r="O597" s="85" t="str">
        <f t="shared" si="76"/>
        <v/>
      </c>
      <c r="P597" s="12">
        <f t="shared" si="77"/>
        <v>0</v>
      </c>
    </row>
    <row r="598" spans="2:16" s="1" customFormat="1" x14ac:dyDescent="0.2">
      <c r="B598" s="32"/>
      <c r="C598" s="32"/>
      <c r="D598" s="104"/>
      <c r="E598" s="191"/>
      <c r="F598" s="72"/>
      <c r="G598" s="79">
        <f t="shared" si="78"/>
        <v>0</v>
      </c>
      <c r="H598" s="36">
        <f>IFERROR(VLOOKUP($D598,PGP!$A:$B,2,FALSE),0)</f>
        <v>0</v>
      </c>
      <c r="I598" s="37">
        <f t="shared" si="79"/>
        <v>0</v>
      </c>
      <c r="J598" s="80">
        <f t="shared" si="80"/>
        <v>0</v>
      </c>
      <c r="K598" s="28">
        <f t="shared" si="81"/>
        <v>0</v>
      </c>
      <c r="L598" s="37">
        <f t="shared" si="82"/>
        <v>0</v>
      </c>
      <c r="M598" s="80">
        <f t="shared" si="83"/>
        <v>0</v>
      </c>
      <c r="N598" s="96" t="str">
        <f t="shared" si="75"/>
        <v/>
      </c>
      <c r="O598" s="85" t="str">
        <f t="shared" si="76"/>
        <v/>
      </c>
      <c r="P598" s="12">
        <f t="shared" si="77"/>
        <v>0</v>
      </c>
    </row>
    <row r="599" spans="2:16" s="1" customFormat="1" x14ac:dyDescent="0.2">
      <c r="B599" s="32"/>
      <c r="C599" s="32"/>
      <c r="D599" s="104"/>
      <c r="E599" s="191"/>
      <c r="F599" s="72"/>
      <c r="G599" s="79">
        <f t="shared" si="78"/>
        <v>0</v>
      </c>
      <c r="H599" s="36">
        <f>IFERROR(VLOOKUP($D599,PGP!$A:$B,2,FALSE),0)</f>
        <v>0</v>
      </c>
      <c r="I599" s="37">
        <f t="shared" si="79"/>
        <v>0</v>
      </c>
      <c r="J599" s="80">
        <f t="shared" si="80"/>
        <v>0</v>
      </c>
      <c r="K599" s="28">
        <f t="shared" si="81"/>
        <v>0</v>
      </c>
      <c r="L599" s="37">
        <f t="shared" si="82"/>
        <v>0</v>
      </c>
      <c r="M599" s="80">
        <f t="shared" si="83"/>
        <v>0</v>
      </c>
      <c r="N599" s="96" t="str">
        <f t="shared" si="75"/>
        <v/>
      </c>
      <c r="O599" s="85" t="str">
        <f t="shared" si="76"/>
        <v/>
      </c>
      <c r="P599" s="12">
        <f t="shared" si="77"/>
        <v>0</v>
      </c>
    </row>
    <row r="600" spans="2:16" s="1" customFormat="1" x14ac:dyDescent="0.2">
      <c r="B600" s="32"/>
      <c r="C600" s="32"/>
      <c r="D600" s="104"/>
      <c r="E600" s="191"/>
      <c r="F600" s="72"/>
      <c r="G600" s="79">
        <f t="shared" si="78"/>
        <v>0</v>
      </c>
      <c r="H600" s="36">
        <f>IFERROR(VLOOKUP($D600,PGP!$A:$B,2,FALSE),0)</f>
        <v>0</v>
      </c>
      <c r="I600" s="37">
        <f t="shared" si="79"/>
        <v>0</v>
      </c>
      <c r="J600" s="80">
        <f t="shared" si="80"/>
        <v>0</v>
      </c>
      <c r="K600" s="28">
        <f t="shared" si="81"/>
        <v>0</v>
      </c>
      <c r="L600" s="37">
        <f t="shared" si="82"/>
        <v>0</v>
      </c>
      <c r="M600" s="80">
        <f t="shared" si="83"/>
        <v>0</v>
      </c>
      <c r="N600" s="96" t="str">
        <f t="shared" si="75"/>
        <v/>
      </c>
      <c r="O600" s="85" t="str">
        <f t="shared" si="76"/>
        <v/>
      </c>
      <c r="P600" s="12">
        <f t="shared" si="77"/>
        <v>0</v>
      </c>
    </row>
    <row r="601" spans="2:16" s="1" customFormat="1" x14ac:dyDescent="0.2">
      <c r="B601" s="32"/>
      <c r="C601" s="32"/>
      <c r="D601" s="104"/>
      <c r="E601" s="191"/>
      <c r="F601" s="72"/>
      <c r="G601" s="79">
        <f t="shared" si="78"/>
        <v>0</v>
      </c>
      <c r="H601" s="36">
        <f>IFERROR(VLOOKUP($D601,PGP!$A:$B,2,FALSE),0)</f>
        <v>0</v>
      </c>
      <c r="I601" s="37">
        <f t="shared" si="79"/>
        <v>0</v>
      </c>
      <c r="J601" s="80">
        <f t="shared" si="80"/>
        <v>0</v>
      </c>
      <c r="K601" s="28">
        <f t="shared" si="81"/>
        <v>0</v>
      </c>
      <c r="L601" s="37">
        <f t="shared" si="82"/>
        <v>0</v>
      </c>
      <c r="M601" s="80">
        <f t="shared" si="83"/>
        <v>0</v>
      </c>
      <c r="N601" s="96" t="str">
        <f t="shared" si="75"/>
        <v/>
      </c>
      <c r="O601" s="85" t="str">
        <f t="shared" si="76"/>
        <v/>
      </c>
      <c r="P601" s="12">
        <f t="shared" si="77"/>
        <v>0</v>
      </c>
    </row>
    <row r="602" spans="2:16" s="1" customFormat="1" x14ac:dyDescent="0.2">
      <c r="B602" s="32"/>
      <c r="C602" s="32"/>
      <c r="D602" s="104"/>
      <c r="E602" s="191"/>
      <c r="F602" s="72"/>
      <c r="G602" s="79">
        <f t="shared" si="78"/>
        <v>0</v>
      </c>
      <c r="H602" s="36">
        <f>IFERROR(VLOOKUP($D602,PGP!$A:$B,2,FALSE),0)</f>
        <v>0</v>
      </c>
      <c r="I602" s="37">
        <f t="shared" si="79"/>
        <v>0</v>
      </c>
      <c r="J602" s="80">
        <f t="shared" si="80"/>
        <v>0</v>
      </c>
      <c r="K602" s="28">
        <f t="shared" si="81"/>
        <v>0</v>
      </c>
      <c r="L602" s="37">
        <f t="shared" si="82"/>
        <v>0</v>
      </c>
      <c r="M602" s="80">
        <f t="shared" si="83"/>
        <v>0</v>
      </c>
      <c r="N602" s="96" t="str">
        <f t="shared" si="75"/>
        <v/>
      </c>
      <c r="O602" s="85" t="str">
        <f t="shared" si="76"/>
        <v/>
      </c>
      <c r="P602" s="12">
        <f t="shared" si="77"/>
        <v>0</v>
      </c>
    </row>
    <row r="603" spans="2:16" s="1" customFormat="1" x14ac:dyDescent="0.2">
      <c r="B603" s="32"/>
      <c r="C603" s="32"/>
      <c r="D603" s="104"/>
      <c r="E603" s="191"/>
      <c r="F603" s="72"/>
      <c r="G603" s="79">
        <f t="shared" si="78"/>
        <v>0</v>
      </c>
      <c r="H603" s="36">
        <f>IFERROR(VLOOKUP($D603,PGP!$A:$B,2,FALSE),0)</f>
        <v>0</v>
      </c>
      <c r="I603" s="37">
        <f t="shared" si="79"/>
        <v>0</v>
      </c>
      <c r="J603" s="80">
        <f t="shared" si="80"/>
        <v>0</v>
      </c>
      <c r="K603" s="28">
        <f t="shared" si="81"/>
        <v>0</v>
      </c>
      <c r="L603" s="37">
        <f t="shared" si="82"/>
        <v>0</v>
      </c>
      <c r="M603" s="80">
        <f t="shared" si="83"/>
        <v>0</v>
      </c>
      <c r="N603" s="96" t="str">
        <f t="shared" si="75"/>
        <v/>
      </c>
      <c r="O603" s="85" t="str">
        <f t="shared" si="76"/>
        <v/>
      </c>
      <c r="P603" s="12">
        <f t="shared" si="77"/>
        <v>0</v>
      </c>
    </row>
    <row r="604" spans="2:16" s="1" customFormat="1" x14ac:dyDescent="0.2">
      <c r="B604" s="32"/>
      <c r="C604" s="32"/>
      <c r="D604" s="104"/>
      <c r="E604" s="191"/>
      <c r="F604" s="72"/>
      <c r="G604" s="79">
        <f t="shared" si="78"/>
        <v>0</v>
      </c>
      <c r="H604" s="36">
        <f>IFERROR(VLOOKUP($D604,PGP!$A:$B,2,FALSE),0)</f>
        <v>0</v>
      </c>
      <c r="I604" s="37">
        <f t="shared" si="79"/>
        <v>0</v>
      </c>
      <c r="J604" s="80">
        <f t="shared" si="80"/>
        <v>0</v>
      </c>
      <c r="K604" s="28">
        <f t="shared" si="81"/>
        <v>0</v>
      </c>
      <c r="L604" s="37">
        <f t="shared" si="82"/>
        <v>0</v>
      </c>
      <c r="M604" s="80">
        <f t="shared" si="83"/>
        <v>0</v>
      </c>
      <c r="N604" s="96" t="str">
        <f t="shared" si="75"/>
        <v/>
      </c>
      <c r="O604" s="85" t="str">
        <f t="shared" si="76"/>
        <v/>
      </c>
      <c r="P604" s="12">
        <f t="shared" si="77"/>
        <v>0</v>
      </c>
    </row>
    <row r="605" spans="2:16" s="1" customFormat="1" x14ac:dyDescent="0.2">
      <c r="B605" s="32"/>
      <c r="C605" s="32"/>
      <c r="D605" s="104"/>
      <c r="E605" s="191"/>
      <c r="F605" s="72"/>
      <c r="G605" s="79">
        <f t="shared" si="78"/>
        <v>0</v>
      </c>
      <c r="H605" s="36">
        <f>IFERROR(VLOOKUP($D605,PGP!$A:$B,2,FALSE),0)</f>
        <v>0</v>
      </c>
      <c r="I605" s="37">
        <f t="shared" si="79"/>
        <v>0</v>
      </c>
      <c r="J605" s="80">
        <f t="shared" si="80"/>
        <v>0</v>
      </c>
      <c r="K605" s="28">
        <f t="shared" si="81"/>
        <v>0</v>
      </c>
      <c r="L605" s="37">
        <f t="shared" si="82"/>
        <v>0</v>
      </c>
      <c r="M605" s="80">
        <f t="shared" si="83"/>
        <v>0</v>
      </c>
      <c r="N605" s="96" t="str">
        <f t="shared" si="75"/>
        <v/>
      </c>
      <c r="O605" s="85" t="str">
        <f t="shared" si="76"/>
        <v/>
      </c>
      <c r="P605" s="12">
        <f t="shared" si="77"/>
        <v>0</v>
      </c>
    </row>
    <row r="606" spans="2:16" s="1" customFormat="1" x14ac:dyDescent="0.2">
      <c r="B606" s="32"/>
      <c r="C606" s="32"/>
      <c r="D606" s="104"/>
      <c r="E606" s="191"/>
      <c r="F606" s="72"/>
      <c r="G606" s="79">
        <f t="shared" si="78"/>
        <v>0</v>
      </c>
      <c r="H606" s="36">
        <f>IFERROR(VLOOKUP($D606,PGP!$A:$B,2,FALSE),0)</f>
        <v>0</v>
      </c>
      <c r="I606" s="37">
        <f t="shared" si="79"/>
        <v>0</v>
      </c>
      <c r="J606" s="80">
        <f t="shared" si="80"/>
        <v>0</v>
      </c>
      <c r="K606" s="28">
        <f t="shared" si="81"/>
        <v>0</v>
      </c>
      <c r="L606" s="37">
        <f t="shared" si="82"/>
        <v>0</v>
      </c>
      <c r="M606" s="80">
        <f t="shared" si="83"/>
        <v>0</v>
      </c>
      <c r="N606" s="96" t="str">
        <f t="shared" si="75"/>
        <v/>
      </c>
      <c r="O606" s="85" t="str">
        <f t="shared" si="76"/>
        <v/>
      </c>
      <c r="P606" s="12">
        <f t="shared" si="77"/>
        <v>0</v>
      </c>
    </row>
    <row r="607" spans="2:16" s="1" customFormat="1" x14ac:dyDescent="0.2">
      <c r="B607" s="32"/>
      <c r="C607" s="32"/>
      <c r="D607" s="104"/>
      <c r="E607" s="191"/>
      <c r="F607" s="72"/>
      <c r="G607" s="79">
        <f t="shared" si="78"/>
        <v>0</v>
      </c>
      <c r="H607" s="36">
        <f>IFERROR(VLOOKUP($D607,PGP!$A:$B,2,FALSE),0)</f>
        <v>0</v>
      </c>
      <c r="I607" s="37">
        <f t="shared" si="79"/>
        <v>0</v>
      </c>
      <c r="J607" s="80">
        <f t="shared" si="80"/>
        <v>0</v>
      </c>
      <c r="K607" s="28">
        <f t="shared" si="81"/>
        <v>0</v>
      </c>
      <c r="L607" s="37">
        <f t="shared" si="82"/>
        <v>0</v>
      </c>
      <c r="M607" s="80">
        <f t="shared" si="83"/>
        <v>0</v>
      </c>
      <c r="N607" s="96" t="str">
        <f t="shared" ref="N607:N670" si="84">IF(ISBLANK(F607),"",IF(E607&lt;=0,"",IF(O607=J607,"Calcul de base/ Standard","Marge protégée/ Protected margin")))</f>
        <v/>
      </c>
      <c r="O607" s="85" t="str">
        <f t="shared" ref="O607:O670" si="85">IF(ISBLANK(F607),"",IF(E607&gt;0,MAX(J607,M607),"Remplir colonne D/ Complete column D"))</f>
        <v/>
      </c>
      <c r="P607" s="12">
        <f t="shared" ref="P607:P670" si="86">IFERROR((O607/E607),0)</f>
        <v>0</v>
      </c>
    </row>
    <row r="608" spans="2:16" s="1" customFormat="1" x14ac:dyDescent="0.2">
      <c r="B608" s="32"/>
      <c r="C608" s="32"/>
      <c r="D608" s="104"/>
      <c r="E608" s="191"/>
      <c r="F608" s="72"/>
      <c r="G608" s="79">
        <f t="shared" ref="G608:G671" si="87">(IF(AND(D608="Fleurs séchées/Dried cannabis",(E608&lt;28)),1.05,0)+IF(AND(D608="Fleurs séchées/Dried cannabis",(E608=28)),0.9,0))*$E608</f>
        <v>0</v>
      </c>
      <c r="H608" s="36">
        <f>IFERROR(VLOOKUP($D608,PGP!$A:$B,2,FALSE),0)</f>
        <v>0</v>
      </c>
      <c r="I608" s="37">
        <f t="shared" ref="I608:I671" si="88">IFERROR((F608*(1+H608))+G608,0)</f>
        <v>0</v>
      </c>
      <c r="J608" s="80">
        <f t="shared" ref="J608:J671" si="89">IFERROR(ROUNDUP(I608*1.14975,1),0)</f>
        <v>0</v>
      </c>
      <c r="K608" s="28">
        <f t="shared" ref="K608:K671" si="90">(IF(AND(D608="Fleurs séchées/Dried cannabis",(E608&lt;28)),1.85,0)+IF(AND(D608="Fleurs séchées/Dried cannabis",(E608=28)),1.25,0)+IF(D608="Préroulés/Pre-rolled",2.2,0)+IF(D608="Moulu/Ground",1.5,0)+IF(AND(D608="Haschich/Hash",(E608&gt;=3)),3.5,0)+IF(AND(D608="Haschich/Hash",AND(E608&gt;=2,E608&lt;3)),4.3,0)+IF(AND(D608="Haschich/Hash",AND(E608&gt;=0,E608&lt;2)),5.9,0))*E608</f>
        <v>0</v>
      </c>
      <c r="L608" s="37">
        <f t="shared" ref="L608:L671" si="91">K608+F608</f>
        <v>0</v>
      </c>
      <c r="M608" s="80">
        <f t="shared" ref="M608:M671" si="92">IFERROR(ROUNDUP(L608*1.14975,1),0)</f>
        <v>0</v>
      </c>
      <c r="N608" s="96" t="str">
        <f t="shared" si="84"/>
        <v/>
      </c>
      <c r="O608" s="85" t="str">
        <f t="shared" si="85"/>
        <v/>
      </c>
      <c r="P608" s="12">
        <f t="shared" si="86"/>
        <v>0</v>
      </c>
    </row>
    <row r="609" spans="2:16" s="1" customFormat="1" x14ac:dyDescent="0.2">
      <c r="B609" s="32"/>
      <c r="C609" s="32"/>
      <c r="D609" s="104"/>
      <c r="E609" s="191"/>
      <c r="F609" s="72"/>
      <c r="G609" s="79">
        <f t="shared" si="87"/>
        <v>0</v>
      </c>
      <c r="H609" s="36">
        <f>IFERROR(VLOOKUP($D609,PGP!$A:$B,2,FALSE),0)</f>
        <v>0</v>
      </c>
      <c r="I609" s="37">
        <f t="shared" si="88"/>
        <v>0</v>
      </c>
      <c r="J609" s="80">
        <f t="shared" si="89"/>
        <v>0</v>
      </c>
      <c r="K609" s="28">
        <f t="shared" si="90"/>
        <v>0</v>
      </c>
      <c r="L609" s="37">
        <f t="shared" si="91"/>
        <v>0</v>
      </c>
      <c r="M609" s="80">
        <f t="shared" si="92"/>
        <v>0</v>
      </c>
      <c r="N609" s="96" t="str">
        <f t="shared" si="84"/>
        <v/>
      </c>
      <c r="O609" s="85" t="str">
        <f t="shared" si="85"/>
        <v/>
      </c>
      <c r="P609" s="12">
        <f t="shared" si="86"/>
        <v>0</v>
      </c>
    </row>
    <row r="610" spans="2:16" s="1" customFormat="1" x14ac:dyDescent="0.2">
      <c r="B610" s="32"/>
      <c r="C610" s="32"/>
      <c r="D610" s="104"/>
      <c r="E610" s="191"/>
      <c r="F610" s="72"/>
      <c r="G610" s="79">
        <f t="shared" si="87"/>
        <v>0</v>
      </c>
      <c r="H610" s="36">
        <f>IFERROR(VLOOKUP($D610,PGP!$A:$B,2,FALSE),0)</f>
        <v>0</v>
      </c>
      <c r="I610" s="37">
        <f t="shared" si="88"/>
        <v>0</v>
      </c>
      <c r="J610" s="80">
        <f t="shared" si="89"/>
        <v>0</v>
      </c>
      <c r="K610" s="28">
        <f t="shared" si="90"/>
        <v>0</v>
      </c>
      <c r="L610" s="37">
        <f t="shared" si="91"/>
        <v>0</v>
      </c>
      <c r="M610" s="80">
        <f t="shared" si="92"/>
        <v>0</v>
      </c>
      <c r="N610" s="96" t="str">
        <f t="shared" si="84"/>
        <v/>
      </c>
      <c r="O610" s="85" t="str">
        <f t="shared" si="85"/>
        <v/>
      </c>
      <c r="P610" s="12">
        <f t="shared" si="86"/>
        <v>0</v>
      </c>
    </row>
    <row r="611" spans="2:16" s="1" customFormat="1" x14ac:dyDescent="0.2">
      <c r="B611" s="32"/>
      <c r="C611" s="32"/>
      <c r="D611" s="104"/>
      <c r="E611" s="191"/>
      <c r="F611" s="72"/>
      <c r="G611" s="79">
        <f t="shared" si="87"/>
        <v>0</v>
      </c>
      <c r="H611" s="36">
        <f>IFERROR(VLOOKUP($D611,PGP!$A:$B,2,FALSE),0)</f>
        <v>0</v>
      </c>
      <c r="I611" s="37">
        <f t="shared" si="88"/>
        <v>0</v>
      </c>
      <c r="J611" s="80">
        <f t="shared" si="89"/>
        <v>0</v>
      </c>
      <c r="K611" s="28">
        <f t="shared" si="90"/>
        <v>0</v>
      </c>
      <c r="L611" s="37">
        <f t="shared" si="91"/>
        <v>0</v>
      </c>
      <c r="M611" s="80">
        <f t="shared" si="92"/>
        <v>0</v>
      </c>
      <c r="N611" s="96" t="str">
        <f t="shared" si="84"/>
        <v/>
      </c>
      <c r="O611" s="85" t="str">
        <f t="shared" si="85"/>
        <v/>
      </c>
      <c r="P611" s="12">
        <f t="shared" si="86"/>
        <v>0</v>
      </c>
    </row>
    <row r="612" spans="2:16" s="1" customFormat="1" x14ac:dyDescent="0.2">
      <c r="B612" s="32"/>
      <c r="C612" s="32"/>
      <c r="D612" s="104"/>
      <c r="E612" s="191"/>
      <c r="F612" s="72"/>
      <c r="G612" s="79">
        <f t="shared" si="87"/>
        <v>0</v>
      </c>
      <c r="H612" s="36">
        <f>IFERROR(VLOOKUP($D612,PGP!$A:$B,2,FALSE),0)</f>
        <v>0</v>
      </c>
      <c r="I612" s="37">
        <f t="shared" si="88"/>
        <v>0</v>
      </c>
      <c r="J612" s="80">
        <f t="shared" si="89"/>
        <v>0</v>
      </c>
      <c r="K612" s="28">
        <f t="shared" si="90"/>
        <v>0</v>
      </c>
      <c r="L612" s="37">
        <f t="shared" si="91"/>
        <v>0</v>
      </c>
      <c r="M612" s="80">
        <f t="shared" si="92"/>
        <v>0</v>
      </c>
      <c r="N612" s="96" t="str">
        <f t="shared" si="84"/>
        <v/>
      </c>
      <c r="O612" s="85" t="str">
        <f t="shared" si="85"/>
        <v/>
      </c>
      <c r="P612" s="12">
        <f t="shared" si="86"/>
        <v>0</v>
      </c>
    </row>
    <row r="613" spans="2:16" s="1" customFormat="1" x14ac:dyDescent="0.2">
      <c r="B613" s="32"/>
      <c r="C613" s="32"/>
      <c r="D613" s="104"/>
      <c r="E613" s="191"/>
      <c r="F613" s="72"/>
      <c r="G613" s="79">
        <f t="shared" si="87"/>
        <v>0</v>
      </c>
      <c r="H613" s="36">
        <f>IFERROR(VLOOKUP($D613,PGP!$A:$B,2,FALSE),0)</f>
        <v>0</v>
      </c>
      <c r="I613" s="37">
        <f t="shared" si="88"/>
        <v>0</v>
      </c>
      <c r="J613" s="80">
        <f t="shared" si="89"/>
        <v>0</v>
      </c>
      <c r="K613" s="28">
        <f t="shared" si="90"/>
        <v>0</v>
      </c>
      <c r="L613" s="37">
        <f t="shared" si="91"/>
        <v>0</v>
      </c>
      <c r="M613" s="80">
        <f t="shared" si="92"/>
        <v>0</v>
      </c>
      <c r="N613" s="96" t="str">
        <f t="shared" si="84"/>
        <v/>
      </c>
      <c r="O613" s="85" t="str">
        <f t="shared" si="85"/>
        <v/>
      </c>
      <c r="P613" s="12">
        <f t="shared" si="86"/>
        <v>0</v>
      </c>
    </row>
    <row r="614" spans="2:16" s="1" customFormat="1" x14ac:dyDescent="0.2">
      <c r="B614" s="32"/>
      <c r="C614" s="32"/>
      <c r="D614" s="104"/>
      <c r="E614" s="191"/>
      <c r="F614" s="72"/>
      <c r="G614" s="79">
        <f t="shared" si="87"/>
        <v>0</v>
      </c>
      <c r="H614" s="36">
        <f>IFERROR(VLOOKUP($D614,PGP!$A:$B,2,FALSE),0)</f>
        <v>0</v>
      </c>
      <c r="I614" s="37">
        <f t="shared" si="88"/>
        <v>0</v>
      </c>
      <c r="J614" s="80">
        <f t="shared" si="89"/>
        <v>0</v>
      </c>
      <c r="K614" s="28">
        <f t="shared" si="90"/>
        <v>0</v>
      </c>
      <c r="L614" s="37">
        <f t="shared" si="91"/>
        <v>0</v>
      </c>
      <c r="M614" s="80">
        <f t="shared" si="92"/>
        <v>0</v>
      </c>
      <c r="N614" s="96" t="str">
        <f t="shared" si="84"/>
        <v/>
      </c>
      <c r="O614" s="85" t="str">
        <f t="shared" si="85"/>
        <v/>
      </c>
      <c r="P614" s="12">
        <f t="shared" si="86"/>
        <v>0</v>
      </c>
    </row>
    <row r="615" spans="2:16" s="1" customFormat="1" x14ac:dyDescent="0.2">
      <c r="B615" s="32"/>
      <c r="C615" s="32"/>
      <c r="D615" s="104"/>
      <c r="E615" s="191"/>
      <c r="F615" s="72"/>
      <c r="G615" s="79">
        <f t="shared" si="87"/>
        <v>0</v>
      </c>
      <c r="H615" s="36">
        <f>IFERROR(VLOOKUP($D615,PGP!$A:$B,2,FALSE),0)</f>
        <v>0</v>
      </c>
      <c r="I615" s="37">
        <f t="shared" si="88"/>
        <v>0</v>
      </c>
      <c r="J615" s="80">
        <f t="shared" si="89"/>
        <v>0</v>
      </c>
      <c r="K615" s="28">
        <f t="shared" si="90"/>
        <v>0</v>
      </c>
      <c r="L615" s="37">
        <f t="shared" si="91"/>
        <v>0</v>
      </c>
      <c r="M615" s="80">
        <f t="shared" si="92"/>
        <v>0</v>
      </c>
      <c r="N615" s="96" t="str">
        <f t="shared" si="84"/>
        <v/>
      </c>
      <c r="O615" s="85" t="str">
        <f t="shared" si="85"/>
        <v/>
      </c>
      <c r="P615" s="12">
        <f t="shared" si="86"/>
        <v>0</v>
      </c>
    </row>
    <row r="616" spans="2:16" s="1" customFormat="1" x14ac:dyDescent="0.2">
      <c r="B616" s="32"/>
      <c r="C616" s="32"/>
      <c r="D616" s="104"/>
      <c r="E616" s="191"/>
      <c r="F616" s="72"/>
      <c r="G616" s="79">
        <f t="shared" si="87"/>
        <v>0</v>
      </c>
      <c r="H616" s="36">
        <f>IFERROR(VLOOKUP($D616,PGP!$A:$B,2,FALSE),0)</f>
        <v>0</v>
      </c>
      <c r="I616" s="37">
        <f t="shared" si="88"/>
        <v>0</v>
      </c>
      <c r="J616" s="80">
        <f t="shared" si="89"/>
        <v>0</v>
      </c>
      <c r="K616" s="28">
        <f t="shared" si="90"/>
        <v>0</v>
      </c>
      <c r="L616" s="37">
        <f t="shared" si="91"/>
        <v>0</v>
      </c>
      <c r="M616" s="80">
        <f t="shared" si="92"/>
        <v>0</v>
      </c>
      <c r="N616" s="96" t="str">
        <f t="shared" si="84"/>
        <v/>
      </c>
      <c r="O616" s="85" t="str">
        <f t="shared" si="85"/>
        <v/>
      </c>
      <c r="P616" s="12">
        <f t="shared" si="86"/>
        <v>0</v>
      </c>
    </row>
    <row r="617" spans="2:16" s="1" customFormat="1" x14ac:dyDescent="0.2">
      <c r="B617" s="32"/>
      <c r="C617" s="32"/>
      <c r="D617" s="104"/>
      <c r="E617" s="191"/>
      <c r="F617" s="72"/>
      <c r="G617" s="79">
        <f t="shared" si="87"/>
        <v>0</v>
      </c>
      <c r="H617" s="36">
        <f>IFERROR(VLOOKUP($D617,PGP!$A:$B,2,FALSE),0)</f>
        <v>0</v>
      </c>
      <c r="I617" s="37">
        <f t="shared" si="88"/>
        <v>0</v>
      </c>
      <c r="J617" s="80">
        <f t="shared" si="89"/>
        <v>0</v>
      </c>
      <c r="K617" s="28">
        <f t="shared" si="90"/>
        <v>0</v>
      </c>
      <c r="L617" s="37">
        <f t="shared" si="91"/>
        <v>0</v>
      </c>
      <c r="M617" s="80">
        <f t="shared" si="92"/>
        <v>0</v>
      </c>
      <c r="N617" s="96" t="str">
        <f t="shared" si="84"/>
        <v/>
      </c>
      <c r="O617" s="85" t="str">
        <f t="shared" si="85"/>
        <v/>
      </c>
      <c r="P617" s="12">
        <f t="shared" si="86"/>
        <v>0</v>
      </c>
    </row>
    <row r="618" spans="2:16" s="1" customFormat="1" x14ac:dyDescent="0.2">
      <c r="B618" s="32"/>
      <c r="C618" s="32"/>
      <c r="D618" s="104"/>
      <c r="E618" s="191"/>
      <c r="F618" s="72"/>
      <c r="G618" s="79">
        <f t="shared" si="87"/>
        <v>0</v>
      </c>
      <c r="H618" s="36">
        <f>IFERROR(VLOOKUP($D618,PGP!$A:$B,2,FALSE),0)</f>
        <v>0</v>
      </c>
      <c r="I618" s="37">
        <f t="shared" si="88"/>
        <v>0</v>
      </c>
      <c r="J618" s="80">
        <f t="shared" si="89"/>
        <v>0</v>
      </c>
      <c r="K618" s="28">
        <f t="shared" si="90"/>
        <v>0</v>
      </c>
      <c r="L618" s="37">
        <f t="shared" si="91"/>
        <v>0</v>
      </c>
      <c r="M618" s="80">
        <f t="shared" si="92"/>
        <v>0</v>
      </c>
      <c r="N618" s="96" t="str">
        <f t="shared" si="84"/>
        <v/>
      </c>
      <c r="O618" s="85" t="str">
        <f t="shared" si="85"/>
        <v/>
      </c>
      <c r="P618" s="12">
        <f t="shared" si="86"/>
        <v>0</v>
      </c>
    </row>
    <row r="619" spans="2:16" s="1" customFormat="1" x14ac:dyDescent="0.2">
      <c r="B619" s="32"/>
      <c r="C619" s="32"/>
      <c r="D619" s="104"/>
      <c r="E619" s="191"/>
      <c r="F619" s="72"/>
      <c r="G619" s="79">
        <f t="shared" si="87"/>
        <v>0</v>
      </c>
      <c r="H619" s="36">
        <f>IFERROR(VLOOKUP($D619,PGP!$A:$B,2,FALSE),0)</f>
        <v>0</v>
      </c>
      <c r="I619" s="37">
        <f t="shared" si="88"/>
        <v>0</v>
      </c>
      <c r="J619" s="80">
        <f t="shared" si="89"/>
        <v>0</v>
      </c>
      <c r="K619" s="28">
        <f t="shared" si="90"/>
        <v>0</v>
      </c>
      <c r="L619" s="37">
        <f t="shared" si="91"/>
        <v>0</v>
      </c>
      <c r="M619" s="80">
        <f t="shared" si="92"/>
        <v>0</v>
      </c>
      <c r="N619" s="96" t="str">
        <f t="shared" si="84"/>
        <v/>
      </c>
      <c r="O619" s="85" t="str">
        <f t="shared" si="85"/>
        <v/>
      </c>
      <c r="P619" s="12">
        <f t="shared" si="86"/>
        <v>0</v>
      </c>
    </row>
    <row r="620" spans="2:16" s="1" customFormat="1" x14ac:dyDescent="0.2">
      <c r="B620" s="32"/>
      <c r="C620" s="32"/>
      <c r="D620" s="104"/>
      <c r="E620" s="191"/>
      <c r="F620" s="72"/>
      <c r="G620" s="79">
        <f t="shared" si="87"/>
        <v>0</v>
      </c>
      <c r="H620" s="36">
        <f>IFERROR(VLOOKUP($D620,PGP!$A:$B,2,FALSE),0)</f>
        <v>0</v>
      </c>
      <c r="I620" s="37">
        <f t="shared" si="88"/>
        <v>0</v>
      </c>
      <c r="J620" s="80">
        <f t="shared" si="89"/>
        <v>0</v>
      </c>
      <c r="K620" s="28">
        <f t="shared" si="90"/>
        <v>0</v>
      </c>
      <c r="L620" s="37">
        <f t="shared" si="91"/>
        <v>0</v>
      </c>
      <c r="M620" s="80">
        <f t="shared" si="92"/>
        <v>0</v>
      </c>
      <c r="N620" s="96" t="str">
        <f t="shared" si="84"/>
        <v/>
      </c>
      <c r="O620" s="85" t="str">
        <f t="shared" si="85"/>
        <v/>
      </c>
      <c r="P620" s="12">
        <f t="shared" si="86"/>
        <v>0</v>
      </c>
    </row>
    <row r="621" spans="2:16" s="1" customFormat="1" x14ac:dyDescent="0.2">
      <c r="B621" s="32"/>
      <c r="C621" s="32"/>
      <c r="D621" s="104"/>
      <c r="E621" s="191"/>
      <c r="F621" s="72"/>
      <c r="G621" s="79">
        <f t="shared" si="87"/>
        <v>0</v>
      </c>
      <c r="H621" s="36">
        <f>IFERROR(VLOOKUP($D621,PGP!$A:$B,2,FALSE),0)</f>
        <v>0</v>
      </c>
      <c r="I621" s="37">
        <f t="shared" si="88"/>
        <v>0</v>
      </c>
      <c r="J621" s="80">
        <f t="shared" si="89"/>
        <v>0</v>
      </c>
      <c r="K621" s="28">
        <f t="shared" si="90"/>
        <v>0</v>
      </c>
      <c r="L621" s="37">
        <f t="shared" si="91"/>
        <v>0</v>
      </c>
      <c r="M621" s="80">
        <f t="shared" si="92"/>
        <v>0</v>
      </c>
      <c r="N621" s="96" t="str">
        <f t="shared" si="84"/>
        <v/>
      </c>
      <c r="O621" s="85" t="str">
        <f t="shared" si="85"/>
        <v/>
      </c>
      <c r="P621" s="12">
        <f t="shared" si="86"/>
        <v>0</v>
      </c>
    </row>
    <row r="622" spans="2:16" s="1" customFormat="1" x14ac:dyDescent="0.2">
      <c r="B622" s="32"/>
      <c r="C622" s="32"/>
      <c r="D622" s="104"/>
      <c r="E622" s="191"/>
      <c r="F622" s="72"/>
      <c r="G622" s="79">
        <f t="shared" si="87"/>
        <v>0</v>
      </c>
      <c r="H622" s="36">
        <f>IFERROR(VLOOKUP($D622,PGP!$A:$B,2,FALSE),0)</f>
        <v>0</v>
      </c>
      <c r="I622" s="37">
        <f t="shared" si="88"/>
        <v>0</v>
      </c>
      <c r="J622" s="80">
        <f t="shared" si="89"/>
        <v>0</v>
      </c>
      <c r="K622" s="28">
        <f t="shared" si="90"/>
        <v>0</v>
      </c>
      <c r="L622" s="37">
        <f t="shared" si="91"/>
        <v>0</v>
      </c>
      <c r="M622" s="80">
        <f t="shared" si="92"/>
        <v>0</v>
      </c>
      <c r="N622" s="96" t="str">
        <f t="shared" si="84"/>
        <v/>
      </c>
      <c r="O622" s="85" t="str">
        <f t="shared" si="85"/>
        <v/>
      </c>
      <c r="P622" s="12">
        <f t="shared" si="86"/>
        <v>0</v>
      </c>
    </row>
    <row r="623" spans="2:16" s="1" customFormat="1" x14ac:dyDescent="0.2">
      <c r="B623" s="32"/>
      <c r="C623" s="32"/>
      <c r="D623" s="104"/>
      <c r="E623" s="191"/>
      <c r="F623" s="72"/>
      <c r="G623" s="79">
        <f t="shared" si="87"/>
        <v>0</v>
      </c>
      <c r="H623" s="36">
        <f>IFERROR(VLOOKUP($D623,PGP!$A:$B,2,FALSE),0)</f>
        <v>0</v>
      </c>
      <c r="I623" s="37">
        <f t="shared" si="88"/>
        <v>0</v>
      </c>
      <c r="J623" s="80">
        <f t="shared" si="89"/>
        <v>0</v>
      </c>
      <c r="K623" s="28">
        <f t="shared" si="90"/>
        <v>0</v>
      </c>
      <c r="L623" s="37">
        <f t="shared" si="91"/>
        <v>0</v>
      </c>
      <c r="M623" s="80">
        <f t="shared" si="92"/>
        <v>0</v>
      </c>
      <c r="N623" s="96" t="str">
        <f t="shared" si="84"/>
        <v/>
      </c>
      <c r="O623" s="85" t="str">
        <f t="shared" si="85"/>
        <v/>
      </c>
      <c r="P623" s="12">
        <f t="shared" si="86"/>
        <v>0</v>
      </c>
    </row>
    <row r="624" spans="2:16" s="1" customFormat="1" x14ac:dyDescent="0.2">
      <c r="B624" s="32"/>
      <c r="C624" s="32"/>
      <c r="D624" s="104"/>
      <c r="E624" s="191"/>
      <c r="F624" s="72"/>
      <c r="G624" s="79">
        <f t="shared" si="87"/>
        <v>0</v>
      </c>
      <c r="H624" s="36">
        <f>IFERROR(VLOOKUP($D624,PGP!$A:$B,2,FALSE),0)</f>
        <v>0</v>
      </c>
      <c r="I624" s="37">
        <f t="shared" si="88"/>
        <v>0</v>
      </c>
      <c r="J624" s="80">
        <f t="shared" si="89"/>
        <v>0</v>
      </c>
      <c r="K624" s="28">
        <f t="shared" si="90"/>
        <v>0</v>
      </c>
      <c r="L624" s="37">
        <f t="shared" si="91"/>
        <v>0</v>
      </c>
      <c r="M624" s="80">
        <f t="shared" si="92"/>
        <v>0</v>
      </c>
      <c r="N624" s="96" t="str">
        <f t="shared" si="84"/>
        <v/>
      </c>
      <c r="O624" s="85" t="str">
        <f t="shared" si="85"/>
        <v/>
      </c>
      <c r="P624" s="12">
        <f t="shared" si="86"/>
        <v>0</v>
      </c>
    </row>
    <row r="625" spans="2:16" s="1" customFormat="1" x14ac:dyDescent="0.2">
      <c r="B625" s="32"/>
      <c r="C625" s="32"/>
      <c r="D625" s="104"/>
      <c r="E625" s="191"/>
      <c r="F625" s="72"/>
      <c r="G625" s="79">
        <f t="shared" si="87"/>
        <v>0</v>
      </c>
      <c r="H625" s="36">
        <f>IFERROR(VLOOKUP($D625,PGP!$A:$B,2,FALSE),0)</f>
        <v>0</v>
      </c>
      <c r="I625" s="37">
        <f t="shared" si="88"/>
        <v>0</v>
      </c>
      <c r="J625" s="80">
        <f t="shared" si="89"/>
        <v>0</v>
      </c>
      <c r="K625" s="28">
        <f t="shared" si="90"/>
        <v>0</v>
      </c>
      <c r="L625" s="37">
        <f t="shared" si="91"/>
        <v>0</v>
      </c>
      <c r="M625" s="80">
        <f t="shared" si="92"/>
        <v>0</v>
      </c>
      <c r="N625" s="96" t="str">
        <f t="shared" si="84"/>
        <v/>
      </c>
      <c r="O625" s="85" t="str">
        <f t="shared" si="85"/>
        <v/>
      </c>
      <c r="P625" s="12">
        <f t="shared" si="86"/>
        <v>0</v>
      </c>
    </row>
    <row r="626" spans="2:16" s="1" customFormat="1" x14ac:dyDescent="0.2">
      <c r="B626" s="32"/>
      <c r="C626" s="32"/>
      <c r="D626" s="104"/>
      <c r="E626" s="191"/>
      <c r="F626" s="72"/>
      <c r="G626" s="79">
        <f t="shared" si="87"/>
        <v>0</v>
      </c>
      <c r="H626" s="36">
        <f>IFERROR(VLOOKUP($D626,PGP!$A:$B,2,FALSE),0)</f>
        <v>0</v>
      </c>
      <c r="I626" s="37">
        <f t="shared" si="88"/>
        <v>0</v>
      </c>
      <c r="J626" s="80">
        <f t="shared" si="89"/>
        <v>0</v>
      </c>
      <c r="K626" s="28">
        <f t="shared" si="90"/>
        <v>0</v>
      </c>
      <c r="L626" s="37">
        <f t="shared" si="91"/>
        <v>0</v>
      </c>
      <c r="M626" s="80">
        <f t="shared" si="92"/>
        <v>0</v>
      </c>
      <c r="N626" s="96" t="str">
        <f t="shared" si="84"/>
        <v/>
      </c>
      <c r="O626" s="85" t="str">
        <f t="shared" si="85"/>
        <v/>
      </c>
      <c r="P626" s="12">
        <f t="shared" si="86"/>
        <v>0</v>
      </c>
    </row>
    <row r="627" spans="2:16" s="1" customFormat="1" x14ac:dyDescent="0.2">
      <c r="B627" s="32"/>
      <c r="C627" s="32"/>
      <c r="D627" s="104"/>
      <c r="E627" s="191"/>
      <c r="F627" s="72"/>
      <c r="G627" s="79">
        <f t="shared" si="87"/>
        <v>0</v>
      </c>
      <c r="H627" s="36">
        <f>IFERROR(VLOOKUP($D627,PGP!$A:$B,2,FALSE),0)</f>
        <v>0</v>
      </c>
      <c r="I627" s="37">
        <f t="shared" si="88"/>
        <v>0</v>
      </c>
      <c r="J627" s="80">
        <f t="shared" si="89"/>
        <v>0</v>
      </c>
      <c r="K627" s="28">
        <f t="shared" si="90"/>
        <v>0</v>
      </c>
      <c r="L627" s="37">
        <f t="shared" si="91"/>
        <v>0</v>
      </c>
      <c r="M627" s="80">
        <f t="shared" si="92"/>
        <v>0</v>
      </c>
      <c r="N627" s="96" t="str">
        <f t="shared" si="84"/>
        <v/>
      </c>
      <c r="O627" s="85" t="str">
        <f t="shared" si="85"/>
        <v/>
      </c>
      <c r="P627" s="12">
        <f t="shared" si="86"/>
        <v>0</v>
      </c>
    </row>
    <row r="628" spans="2:16" s="1" customFormat="1" x14ac:dyDescent="0.2">
      <c r="B628" s="32"/>
      <c r="C628" s="32"/>
      <c r="D628" s="104"/>
      <c r="E628" s="191"/>
      <c r="F628" s="72"/>
      <c r="G628" s="79">
        <f t="shared" si="87"/>
        <v>0</v>
      </c>
      <c r="H628" s="36">
        <f>IFERROR(VLOOKUP($D628,PGP!$A:$B,2,FALSE),0)</f>
        <v>0</v>
      </c>
      <c r="I628" s="37">
        <f t="shared" si="88"/>
        <v>0</v>
      </c>
      <c r="J628" s="80">
        <f t="shared" si="89"/>
        <v>0</v>
      </c>
      <c r="K628" s="28">
        <f t="shared" si="90"/>
        <v>0</v>
      </c>
      <c r="L628" s="37">
        <f t="shared" si="91"/>
        <v>0</v>
      </c>
      <c r="M628" s="80">
        <f t="shared" si="92"/>
        <v>0</v>
      </c>
      <c r="N628" s="96" t="str">
        <f t="shared" si="84"/>
        <v/>
      </c>
      <c r="O628" s="85" t="str">
        <f t="shared" si="85"/>
        <v/>
      </c>
      <c r="P628" s="12">
        <f t="shared" si="86"/>
        <v>0</v>
      </c>
    </row>
    <row r="629" spans="2:16" s="1" customFormat="1" x14ac:dyDescent="0.2">
      <c r="B629" s="32"/>
      <c r="C629" s="32"/>
      <c r="D629" s="104"/>
      <c r="E629" s="191"/>
      <c r="F629" s="72"/>
      <c r="G629" s="79">
        <f t="shared" si="87"/>
        <v>0</v>
      </c>
      <c r="H629" s="36">
        <f>IFERROR(VLOOKUP($D629,PGP!$A:$B,2,FALSE),0)</f>
        <v>0</v>
      </c>
      <c r="I629" s="37">
        <f t="shared" si="88"/>
        <v>0</v>
      </c>
      <c r="J629" s="80">
        <f t="shared" si="89"/>
        <v>0</v>
      </c>
      <c r="K629" s="28">
        <f t="shared" si="90"/>
        <v>0</v>
      </c>
      <c r="L629" s="37">
        <f t="shared" si="91"/>
        <v>0</v>
      </c>
      <c r="M629" s="80">
        <f t="shared" si="92"/>
        <v>0</v>
      </c>
      <c r="N629" s="96" t="str">
        <f t="shared" si="84"/>
        <v/>
      </c>
      <c r="O629" s="85" t="str">
        <f t="shared" si="85"/>
        <v/>
      </c>
      <c r="P629" s="12">
        <f t="shared" si="86"/>
        <v>0</v>
      </c>
    </row>
    <row r="630" spans="2:16" s="1" customFormat="1" x14ac:dyDescent="0.2">
      <c r="B630" s="32"/>
      <c r="C630" s="32"/>
      <c r="D630" s="104"/>
      <c r="E630" s="191"/>
      <c r="F630" s="72"/>
      <c r="G630" s="79">
        <f t="shared" si="87"/>
        <v>0</v>
      </c>
      <c r="H630" s="36">
        <f>IFERROR(VLOOKUP($D630,PGP!$A:$B,2,FALSE),0)</f>
        <v>0</v>
      </c>
      <c r="I630" s="37">
        <f t="shared" si="88"/>
        <v>0</v>
      </c>
      <c r="J630" s="80">
        <f t="shared" si="89"/>
        <v>0</v>
      </c>
      <c r="K630" s="28">
        <f t="shared" si="90"/>
        <v>0</v>
      </c>
      <c r="L630" s="37">
        <f t="shared" si="91"/>
        <v>0</v>
      </c>
      <c r="M630" s="80">
        <f t="shared" si="92"/>
        <v>0</v>
      </c>
      <c r="N630" s="96" t="str">
        <f t="shared" si="84"/>
        <v/>
      </c>
      <c r="O630" s="85" t="str">
        <f t="shared" si="85"/>
        <v/>
      </c>
      <c r="P630" s="12">
        <f t="shared" si="86"/>
        <v>0</v>
      </c>
    </row>
    <row r="631" spans="2:16" s="1" customFormat="1" x14ac:dyDescent="0.2">
      <c r="B631" s="32"/>
      <c r="C631" s="32"/>
      <c r="D631" s="104"/>
      <c r="E631" s="191"/>
      <c r="F631" s="72"/>
      <c r="G631" s="79">
        <f t="shared" si="87"/>
        <v>0</v>
      </c>
      <c r="H631" s="36">
        <f>IFERROR(VLOOKUP($D631,PGP!$A:$B,2,FALSE),0)</f>
        <v>0</v>
      </c>
      <c r="I631" s="37">
        <f t="shared" si="88"/>
        <v>0</v>
      </c>
      <c r="J631" s="80">
        <f t="shared" si="89"/>
        <v>0</v>
      </c>
      <c r="K631" s="28">
        <f t="shared" si="90"/>
        <v>0</v>
      </c>
      <c r="L631" s="37">
        <f t="shared" si="91"/>
        <v>0</v>
      </c>
      <c r="M631" s="80">
        <f t="shared" si="92"/>
        <v>0</v>
      </c>
      <c r="N631" s="96" t="str">
        <f t="shared" si="84"/>
        <v/>
      </c>
      <c r="O631" s="85" t="str">
        <f t="shared" si="85"/>
        <v/>
      </c>
      <c r="P631" s="12">
        <f t="shared" si="86"/>
        <v>0</v>
      </c>
    </row>
    <row r="632" spans="2:16" s="1" customFormat="1" x14ac:dyDescent="0.2">
      <c r="B632" s="32"/>
      <c r="C632" s="32"/>
      <c r="D632" s="104"/>
      <c r="E632" s="191"/>
      <c r="F632" s="72"/>
      <c r="G632" s="79">
        <f t="shared" si="87"/>
        <v>0</v>
      </c>
      <c r="H632" s="36">
        <f>IFERROR(VLOOKUP($D632,PGP!$A:$B,2,FALSE),0)</f>
        <v>0</v>
      </c>
      <c r="I632" s="37">
        <f t="shared" si="88"/>
        <v>0</v>
      </c>
      <c r="J632" s="80">
        <f t="shared" si="89"/>
        <v>0</v>
      </c>
      <c r="K632" s="28">
        <f t="shared" si="90"/>
        <v>0</v>
      </c>
      <c r="L632" s="37">
        <f t="shared" si="91"/>
        <v>0</v>
      </c>
      <c r="M632" s="80">
        <f t="shared" si="92"/>
        <v>0</v>
      </c>
      <c r="N632" s="96" t="str">
        <f t="shared" si="84"/>
        <v/>
      </c>
      <c r="O632" s="85" t="str">
        <f t="shared" si="85"/>
        <v/>
      </c>
      <c r="P632" s="12">
        <f t="shared" si="86"/>
        <v>0</v>
      </c>
    </row>
    <row r="633" spans="2:16" s="1" customFormat="1" x14ac:dyDescent="0.2">
      <c r="B633" s="32"/>
      <c r="C633" s="32"/>
      <c r="D633" s="104"/>
      <c r="E633" s="191"/>
      <c r="F633" s="72"/>
      <c r="G633" s="79">
        <f t="shared" si="87"/>
        <v>0</v>
      </c>
      <c r="H633" s="36">
        <f>IFERROR(VLOOKUP($D633,PGP!$A:$B,2,FALSE),0)</f>
        <v>0</v>
      </c>
      <c r="I633" s="37">
        <f t="shared" si="88"/>
        <v>0</v>
      </c>
      <c r="J633" s="80">
        <f t="shared" si="89"/>
        <v>0</v>
      </c>
      <c r="K633" s="28">
        <f t="shared" si="90"/>
        <v>0</v>
      </c>
      <c r="L633" s="37">
        <f t="shared" si="91"/>
        <v>0</v>
      </c>
      <c r="M633" s="80">
        <f t="shared" si="92"/>
        <v>0</v>
      </c>
      <c r="N633" s="96" t="str">
        <f t="shared" si="84"/>
        <v/>
      </c>
      <c r="O633" s="85" t="str">
        <f t="shared" si="85"/>
        <v/>
      </c>
      <c r="P633" s="12">
        <f t="shared" si="86"/>
        <v>0</v>
      </c>
    </row>
    <row r="634" spans="2:16" s="1" customFormat="1" x14ac:dyDescent="0.2">
      <c r="B634" s="32"/>
      <c r="C634" s="32"/>
      <c r="D634" s="104"/>
      <c r="E634" s="191"/>
      <c r="F634" s="72"/>
      <c r="G634" s="79">
        <f t="shared" si="87"/>
        <v>0</v>
      </c>
      <c r="H634" s="36">
        <f>IFERROR(VLOOKUP($D634,PGP!$A:$B,2,FALSE),0)</f>
        <v>0</v>
      </c>
      <c r="I634" s="37">
        <f t="shared" si="88"/>
        <v>0</v>
      </c>
      <c r="J634" s="80">
        <f t="shared" si="89"/>
        <v>0</v>
      </c>
      <c r="K634" s="28">
        <f t="shared" si="90"/>
        <v>0</v>
      </c>
      <c r="L634" s="37">
        <f t="shared" si="91"/>
        <v>0</v>
      </c>
      <c r="M634" s="80">
        <f t="shared" si="92"/>
        <v>0</v>
      </c>
      <c r="N634" s="96" t="str">
        <f t="shared" si="84"/>
        <v/>
      </c>
      <c r="O634" s="85" t="str">
        <f t="shared" si="85"/>
        <v/>
      </c>
      <c r="P634" s="12">
        <f t="shared" si="86"/>
        <v>0</v>
      </c>
    </row>
    <row r="635" spans="2:16" s="1" customFormat="1" x14ac:dyDescent="0.2">
      <c r="B635" s="32"/>
      <c r="C635" s="32"/>
      <c r="D635" s="104"/>
      <c r="E635" s="191"/>
      <c r="F635" s="72"/>
      <c r="G635" s="79">
        <f t="shared" si="87"/>
        <v>0</v>
      </c>
      <c r="H635" s="36">
        <f>IFERROR(VLOOKUP($D635,PGP!$A:$B,2,FALSE),0)</f>
        <v>0</v>
      </c>
      <c r="I635" s="37">
        <f t="shared" si="88"/>
        <v>0</v>
      </c>
      <c r="J635" s="80">
        <f t="shared" si="89"/>
        <v>0</v>
      </c>
      <c r="K635" s="28">
        <f t="shared" si="90"/>
        <v>0</v>
      </c>
      <c r="L635" s="37">
        <f t="shared" si="91"/>
        <v>0</v>
      </c>
      <c r="M635" s="80">
        <f t="shared" si="92"/>
        <v>0</v>
      </c>
      <c r="N635" s="96" t="str">
        <f t="shared" si="84"/>
        <v/>
      </c>
      <c r="O635" s="85" t="str">
        <f t="shared" si="85"/>
        <v/>
      </c>
      <c r="P635" s="12">
        <f t="shared" si="86"/>
        <v>0</v>
      </c>
    </row>
    <row r="636" spans="2:16" s="1" customFormat="1" x14ac:dyDescent="0.2">
      <c r="B636" s="32"/>
      <c r="C636" s="32"/>
      <c r="D636" s="104"/>
      <c r="E636" s="191"/>
      <c r="F636" s="72"/>
      <c r="G636" s="79">
        <f t="shared" si="87"/>
        <v>0</v>
      </c>
      <c r="H636" s="36">
        <f>IFERROR(VLOOKUP($D636,PGP!$A:$B,2,FALSE),0)</f>
        <v>0</v>
      </c>
      <c r="I636" s="37">
        <f t="shared" si="88"/>
        <v>0</v>
      </c>
      <c r="J636" s="80">
        <f t="shared" si="89"/>
        <v>0</v>
      </c>
      <c r="K636" s="28">
        <f t="shared" si="90"/>
        <v>0</v>
      </c>
      <c r="L636" s="37">
        <f t="shared" si="91"/>
        <v>0</v>
      </c>
      <c r="M636" s="80">
        <f t="shared" si="92"/>
        <v>0</v>
      </c>
      <c r="N636" s="96" t="str">
        <f t="shared" si="84"/>
        <v/>
      </c>
      <c r="O636" s="85" t="str">
        <f t="shared" si="85"/>
        <v/>
      </c>
      <c r="P636" s="12">
        <f t="shared" si="86"/>
        <v>0</v>
      </c>
    </row>
    <row r="637" spans="2:16" s="1" customFormat="1" x14ac:dyDescent="0.2">
      <c r="B637" s="32"/>
      <c r="C637" s="32"/>
      <c r="D637" s="104"/>
      <c r="E637" s="191"/>
      <c r="F637" s="72"/>
      <c r="G637" s="79">
        <f t="shared" si="87"/>
        <v>0</v>
      </c>
      <c r="H637" s="36">
        <f>IFERROR(VLOOKUP($D637,PGP!$A:$B,2,FALSE),0)</f>
        <v>0</v>
      </c>
      <c r="I637" s="37">
        <f t="shared" si="88"/>
        <v>0</v>
      </c>
      <c r="J637" s="80">
        <f t="shared" si="89"/>
        <v>0</v>
      </c>
      <c r="K637" s="28">
        <f t="shared" si="90"/>
        <v>0</v>
      </c>
      <c r="L637" s="37">
        <f t="shared" si="91"/>
        <v>0</v>
      </c>
      <c r="M637" s="80">
        <f t="shared" si="92"/>
        <v>0</v>
      </c>
      <c r="N637" s="96" t="str">
        <f t="shared" si="84"/>
        <v/>
      </c>
      <c r="O637" s="85" t="str">
        <f t="shared" si="85"/>
        <v/>
      </c>
      <c r="P637" s="12">
        <f t="shared" si="86"/>
        <v>0</v>
      </c>
    </row>
    <row r="638" spans="2:16" s="1" customFormat="1" x14ac:dyDescent="0.2">
      <c r="B638" s="32"/>
      <c r="C638" s="32"/>
      <c r="D638" s="104"/>
      <c r="E638" s="191"/>
      <c r="F638" s="72"/>
      <c r="G638" s="79">
        <f t="shared" si="87"/>
        <v>0</v>
      </c>
      <c r="H638" s="36">
        <f>IFERROR(VLOOKUP($D638,PGP!$A:$B,2,FALSE),0)</f>
        <v>0</v>
      </c>
      <c r="I638" s="37">
        <f t="shared" si="88"/>
        <v>0</v>
      </c>
      <c r="J638" s="80">
        <f t="shared" si="89"/>
        <v>0</v>
      </c>
      <c r="K638" s="28">
        <f t="shared" si="90"/>
        <v>0</v>
      </c>
      <c r="L638" s="37">
        <f t="shared" si="91"/>
        <v>0</v>
      </c>
      <c r="M638" s="80">
        <f t="shared" si="92"/>
        <v>0</v>
      </c>
      <c r="N638" s="96" t="str">
        <f t="shared" si="84"/>
        <v/>
      </c>
      <c r="O638" s="85" t="str">
        <f t="shared" si="85"/>
        <v/>
      </c>
      <c r="P638" s="12">
        <f t="shared" si="86"/>
        <v>0</v>
      </c>
    </row>
    <row r="639" spans="2:16" s="1" customFormat="1" x14ac:dyDescent="0.2">
      <c r="B639" s="32"/>
      <c r="C639" s="32"/>
      <c r="D639" s="104"/>
      <c r="E639" s="191"/>
      <c r="F639" s="72"/>
      <c r="G639" s="79">
        <f t="shared" si="87"/>
        <v>0</v>
      </c>
      <c r="H639" s="36">
        <f>IFERROR(VLOOKUP($D639,PGP!$A:$B,2,FALSE),0)</f>
        <v>0</v>
      </c>
      <c r="I639" s="37">
        <f t="shared" si="88"/>
        <v>0</v>
      </c>
      <c r="J639" s="80">
        <f t="shared" si="89"/>
        <v>0</v>
      </c>
      <c r="K639" s="28">
        <f t="shared" si="90"/>
        <v>0</v>
      </c>
      <c r="L639" s="37">
        <f t="shared" si="91"/>
        <v>0</v>
      </c>
      <c r="M639" s="80">
        <f t="shared" si="92"/>
        <v>0</v>
      </c>
      <c r="N639" s="96" t="str">
        <f t="shared" si="84"/>
        <v/>
      </c>
      <c r="O639" s="85" t="str">
        <f t="shared" si="85"/>
        <v/>
      </c>
      <c r="P639" s="12">
        <f t="shared" si="86"/>
        <v>0</v>
      </c>
    </row>
    <row r="640" spans="2:16" s="1" customFormat="1" x14ac:dyDescent="0.2">
      <c r="B640" s="32"/>
      <c r="C640" s="32"/>
      <c r="D640" s="104"/>
      <c r="E640" s="191"/>
      <c r="F640" s="72"/>
      <c r="G640" s="79">
        <f t="shared" si="87"/>
        <v>0</v>
      </c>
      <c r="H640" s="36">
        <f>IFERROR(VLOOKUP($D640,PGP!$A:$B,2,FALSE),0)</f>
        <v>0</v>
      </c>
      <c r="I640" s="37">
        <f t="shared" si="88"/>
        <v>0</v>
      </c>
      <c r="J640" s="80">
        <f t="shared" si="89"/>
        <v>0</v>
      </c>
      <c r="K640" s="28">
        <f t="shared" si="90"/>
        <v>0</v>
      </c>
      <c r="L640" s="37">
        <f t="shared" si="91"/>
        <v>0</v>
      </c>
      <c r="M640" s="80">
        <f t="shared" si="92"/>
        <v>0</v>
      </c>
      <c r="N640" s="96" t="str">
        <f t="shared" si="84"/>
        <v/>
      </c>
      <c r="O640" s="85" t="str">
        <f t="shared" si="85"/>
        <v/>
      </c>
      <c r="P640" s="12">
        <f t="shared" si="86"/>
        <v>0</v>
      </c>
    </row>
    <row r="641" spans="2:16" s="1" customFormat="1" x14ac:dyDescent="0.2">
      <c r="B641" s="32"/>
      <c r="C641" s="32"/>
      <c r="D641" s="104"/>
      <c r="E641" s="191"/>
      <c r="F641" s="72"/>
      <c r="G641" s="79">
        <f t="shared" si="87"/>
        <v>0</v>
      </c>
      <c r="H641" s="36">
        <f>IFERROR(VLOOKUP($D641,PGP!$A:$B,2,FALSE),0)</f>
        <v>0</v>
      </c>
      <c r="I641" s="37">
        <f t="shared" si="88"/>
        <v>0</v>
      </c>
      <c r="J641" s="80">
        <f t="shared" si="89"/>
        <v>0</v>
      </c>
      <c r="K641" s="28">
        <f t="shared" si="90"/>
        <v>0</v>
      </c>
      <c r="L641" s="37">
        <f t="shared" si="91"/>
        <v>0</v>
      </c>
      <c r="M641" s="80">
        <f t="shared" si="92"/>
        <v>0</v>
      </c>
      <c r="N641" s="96" t="str">
        <f t="shared" si="84"/>
        <v/>
      </c>
      <c r="O641" s="85" t="str">
        <f t="shared" si="85"/>
        <v/>
      </c>
      <c r="P641" s="12">
        <f t="shared" si="86"/>
        <v>0</v>
      </c>
    </row>
    <row r="642" spans="2:16" s="1" customFormat="1" x14ac:dyDescent="0.2">
      <c r="B642" s="32"/>
      <c r="C642" s="32"/>
      <c r="D642" s="104"/>
      <c r="E642" s="191"/>
      <c r="F642" s="72"/>
      <c r="G642" s="79">
        <f t="shared" si="87"/>
        <v>0</v>
      </c>
      <c r="H642" s="36">
        <f>IFERROR(VLOOKUP($D642,PGP!$A:$B,2,FALSE),0)</f>
        <v>0</v>
      </c>
      <c r="I642" s="37">
        <f t="shared" si="88"/>
        <v>0</v>
      </c>
      <c r="J642" s="80">
        <f t="shared" si="89"/>
        <v>0</v>
      </c>
      <c r="K642" s="28">
        <f t="shared" si="90"/>
        <v>0</v>
      </c>
      <c r="L642" s="37">
        <f t="shared" si="91"/>
        <v>0</v>
      </c>
      <c r="M642" s="80">
        <f t="shared" si="92"/>
        <v>0</v>
      </c>
      <c r="N642" s="96" t="str">
        <f t="shared" si="84"/>
        <v/>
      </c>
      <c r="O642" s="85" t="str">
        <f t="shared" si="85"/>
        <v/>
      </c>
      <c r="P642" s="12">
        <f t="shared" si="86"/>
        <v>0</v>
      </c>
    </row>
    <row r="643" spans="2:16" s="1" customFormat="1" x14ac:dyDescent="0.2">
      <c r="B643" s="32"/>
      <c r="C643" s="32"/>
      <c r="D643" s="104"/>
      <c r="E643" s="191"/>
      <c r="F643" s="72"/>
      <c r="G643" s="79">
        <f t="shared" si="87"/>
        <v>0</v>
      </c>
      <c r="H643" s="36">
        <f>IFERROR(VLOOKUP($D643,PGP!$A:$B,2,FALSE),0)</f>
        <v>0</v>
      </c>
      <c r="I643" s="37">
        <f t="shared" si="88"/>
        <v>0</v>
      </c>
      <c r="J643" s="80">
        <f t="shared" si="89"/>
        <v>0</v>
      </c>
      <c r="K643" s="28">
        <f t="shared" si="90"/>
        <v>0</v>
      </c>
      <c r="L643" s="37">
        <f t="shared" si="91"/>
        <v>0</v>
      </c>
      <c r="M643" s="80">
        <f t="shared" si="92"/>
        <v>0</v>
      </c>
      <c r="N643" s="96" t="str">
        <f t="shared" si="84"/>
        <v/>
      </c>
      <c r="O643" s="85" t="str">
        <f t="shared" si="85"/>
        <v/>
      </c>
      <c r="P643" s="12">
        <f t="shared" si="86"/>
        <v>0</v>
      </c>
    </row>
    <row r="644" spans="2:16" s="1" customFormat="1" x14ac:dyDescent="0.2">
      <c r="B644" s="32"/>
      <c r="C644" s="32"/>
      <c r="D644" s="104"/>
      <c r="E644" s="191"/>
      <c r="F644" s="72"/>
      <c r="G644" s="79">
        <f t="shared" si="87"/>
        <v>0</v>
      </c>
      <c r="H644" s="36">
        <f>IFERROR(VLOOKUP($D644,PGP!$A:$B,2,FALSE),0)</f>
        <v>0</v>
      </c>
      <c r="I644" s="37">
        <f t="shared" si="88"/>
        <v>0</v>
      </c>
      <c r="J644" s="80">
        <f t="shared" si="89"/>
        <v>0</v>
      </c>
      <c r="K644" s="28">
        <f t="shared" si="90"/>
        <v>0</v>
      </c>
      <c r="L644" s="37">
        <f t="shared" si="91"/>
        <v>0</v>
      </c>
      <c r="M644" s="80">
        <f t="shared" si="92"/>
        <v>0</v>
      </c>
      <c r="N644" s="96" t="str">
        <f t="shared" si="84"/>
        <v/>
      </c>
      <c r="O644" s="85" t="str">
        <f t="shared" si="85"/>
        <v/>
      </c>
      <c r="P644" s="12">
        <f t="shared" si="86"/>
        <v>0</v>
      </c>
    </row>
    <row r="645" spans="2:16" s="1" customFormat="1" x14ac:dyDescent="0.2">
      <c r="B645" s="32"/>
      <c r="C645" s="32"/>
      <c r="D645" s="104"/>
      <c r="E645" s="191"/>
      <c r="F645" s="72"/>
      <c r="G645" s="79">
        <f t="shared" si="87"/>
        <v>0</v>
      </c>
      <c r="H645" s="36">
        <f>IFERROR(VLOOKUP($D645,PGP!$A:$B,2,FALSE),0)</f>
        <v>0</v>
      </c>
      <c r="I645" s="37">
        <f t="shared" si="88"/>
        <v>0</v>
      </c>
      <c r="J645" s="80">
        <f t="shared" si="89"/>
        <v>0</v>
      </c>
      <c r="K645" s="28">
        <f t="shared" si="90"/>
        <v>0</v>
      </c>
      <c r="L645" s="37">
        <f t="shared" si="91"/>
        <v>0</v>
      </c>
      <c r="M645" s="80">
        <f t="shared" si="92"/>
        <v>0</v>
      </c>
      <c r="N645" s="96" t="str">
        <f t="shared" si="84"/>
        <v/>
      </c>
      <c r="O645" s="85" t="str">
        <f t="shared" si="85"/>
        <v/>
      </c>
      <c r="P645" s="12">
        <f t="shared" si="86"/>
        <v>0</v>
      </c>
    </row>
    <row r="646" spans="2:16" s="1" customFormat="1" x14ac:dyDescent="0.2">
      <c r="B646" s="32"/>
      <c r="C646" s="32"/>
      <c r="D646" s="104"/>
      <c r="E646" s="191"/>
      <c r="F646" s="72"/>
      <c r="G646" s="79">
        <f t="shared" si="87"/>
        <v>0</v>
      </c>
      <c r="H646" s="36">
        <f>IFERROR(VLOOKUP($D646,PGP!$A:$B,2,FALSE),0)</f>
        <v>0</v>
      </c>
      <c r="I646" s="37">
        <f t="shared" si="88"/>
        <v>0</v>
      </c>
      <c r="J646" s="80">
        <f t="shared" si="89"/>
        <v>0</v>
      </c>
      <c r="K646" s="28">
        <f t="shared" si="90"/>
        <v>0</v>
      </c>
      <c r="L646" s="37">
        <f t="shared" si="91"/>
        <v>0</v>
      </c>
      <c r="M646" s="80">
        <f t="shared" si="92"/>
        <v>0</v>
      </c>
      <c r="N646" s="96" t="str">
        <f t="shared" si="84"/>
        <v/>
      </c>
      <c r="O646" s="85" t="str">
        <f t="shared" si="85"/>
        <v/>
      </c>
      <c r="P646" s="12">
        <f t="shared" si="86"/>
        <v>0</v>
      </c>
    </row>
    <row r="647" spans="2:16" s="1" customFormat="1" x14ac:dyDescent="0.2">
      <c r="B647" s="32"/>
      <c r="C647" s="32"/>
      <c r="D647" s="104"/>
      <c r="E647" s="191"/>
      <c r="F647" s="72"/>
      <c r="G647" s="79">
        <f t="shared" si="87"/>
        <v>0</v>
      </c>
      <c r="H647" s="36">
        <f>IFERROR(VLOOKUP($D647,PGP!$A:$B,2,FALSE),0)</f>
        <v>0</v>
      </c>
      <c r="I647" s="37">
        <f t="shared" si="88"/>
        <v>0</v>
      </c>
      <c r="J647" s="80">
        <f t="shared" si="89"/>
        <v>0</v>
      </c>
      <c r="K647" s="28">
        <f t="shared" si="90"/>
        <v>0</v>
      </c>
      <c r="L647" s="37">
        <f t="shared" si="91"/>
        <v>0</v>
      </c>
      <c r="M647" s="80">
        <f t="shared" si="92"/>
        <v>0</v>
      </c>
      <c r="N647" s="96" t="str">
        <f t="shared" si="84"/>
        <v/>
      </c>
      <c r="O647" s="85" t="str">
        <f t="shared" si="85"/>
        <v/>
      </c>
      <c r="P647" s="12">
        <f t="shared" si="86"/>
        <v>0</v>
      </c>
    </row>
    <row r="648" spans="2:16" s="1" customFormat="1" x14ac:dyDescent="0.2">
      <c r="B648" s="32"/>
      <c r="C648" s="32"/>
      <c r="D648" s="104"/>
      <c r="E648" s="191"/>
      <c r="F648" s="72"/>
      <c r="G648" s="79">
        <f t="shared" si="87"/>
        <v>0</v>
      </c>
      <c r="H648" s="36">
        <f>IFERROR(VLOOKUP($D648,PGP!$A:$B,2,FALSE),0)</f>
        <v>0</v>
      </c>
      <c r="I648" s="37">
        <f t="shared" si="88"/>
        <v>0</v>
      </c>
      <c r="J648" s="80">
        <f t="shared" si="89"/>
        <v>0</v>
      </c>
      <c r="K648" s="28">
        <f t="shared" si="90"/>
        <v>0</v>
      </c>
      <c r="L648" s="37">
        <f t="shared" si="91"/>
        <v>0</v>
      </c>
      <c r="M648" s="80">
        <f t="shared" si="92"/>
        <v>0</v>
      </c>
      <c r="N648" s="96" t="str">
        <f t="shared" si="84"/>
        <v/>
      </c>
      <c r="O648" s="85" t="str">
        <f t="shared" si="85"/>
        <v/>
      </c>
      <c r="P648" s="12">
        <f t="shared" si="86"/>
        <v>0</v>
      </c>
    </row>
    <row r="649" spans="2:16" s="1" customFormat="1" x14ac:dyDescent="0.2">
      <c r="B649" s="32"/>
      <c r="C649" s="32"/>
      <c r="D649" s="104"/>
      <c r="E649" s="191"/>
      <c r="F649" s="72"/>
      <c r="G649" s="79">
        <f t="shared" si="87"/>
        <v>0</v>
      </c>
      <c r="H649" s="36">
        <f>IFERROR(VLOOKUP($D649,PGP!$A:$B,2,FALSE),0)</f>
        <v>0</v>
      </c>
      <c r="I649" s="37">
        <f t="shared" si="88"/>
        <v>0</v>
      </c>
      <c r="J649" s="80">
        <f t="shared" si="89"/>
        <v>0</v>
      </c>
      <c r="K649" s="28">
        <f t="shared" si="90"/>
        <v>0</v>
      </c>
      <c r="L649" s="37">
        <f t="shared" si="91"/>
        <v>0</v>
      </c>
      <c r="M649" s="80">
        <f t="shared" si="92"/>
        <v>0</v>
      </c>
      <c r="N649" s="96" t="str">
        <f t="shared" si="84"/>
        <v/>
      </c>
      <c r="O649" s="85" t="str">
        <f t="shared" si="85"/>
        <v/>
      </c>
      <c r="P649" s="12">
        <f t="shared" si="86"/>
        <v>0</v>
      </c>
    </row>
    <row r="650" spans="2:16" s="1" customFormat="1" x14ac:dyDescent="0.2">
      <c r="B650" s="32"/>
      <c r="C650" s="32"/>
      <c r="D650" s="104"/>
      <c r="E650" s="191"/>
      <c r="F650" s="72"/>
      <c r="G650" s="79">
        <f t="shared" si="87"/>
        <v>0</v>
      </c>
      <c r="H650" s="36">
        <f>IFERROR(VLOOKUP($D650,PGP!$A:$B,2,FALSE),0)</f>
        <v>0</v>
      </c>
      <c r="I650" s="37">
        <f t="shared" si="88"/>
        <v>0</v>
      </c>
      <c r="J650" s="80">
        <f t="shared" si="89"/>
        <v>0</v>
      </c>
      <c r="K650" s="28">
        <f t="shared" si="90"/>
        <v>0</v>
      </c>
      <c r="L650" s="37">
        <f t="shared" si="91"/>
        <v>0</v>
      </c>
      <c r="M650" s="80">
        <f t="shared" si="92"/>
        <v>0</v>
      </c>
      <c r="N650" s="96" t="str">
        <f t="shared" si="84"/>
        <v/>
      </c>
      <c r="O650" s="85" t="str">
        <f t="shared" si="85"/>
        <v/>
      </c>
      <c r="P650" s="12">
        <f t="shared" si="86"/>
        <v>0</v>
      </c>
    </row>
    <row r="651" spans="2:16" s="1" customFormat="1" x14ac:dyDescent="0.2">
      <c r="B651" s="32"/>
      <c r="C651" s="32"/>
      <c r="D651" s="104"/>
      <c r="E651" s="191"/>
      <c r="F651" s="72"/>
      <c r="G651" s="79">
        <f t="shared" si="87"/>
        <v>0</v>
      </c>
      <c r="H651" s="36">
        <f>IFERROR(VLOOKUP($D651,PGP!$A:$B,2,FALSE),0)</f>
        <v>0</v>
      </c>
      <c r="I651" s="37">
        <f t="shared" si="88"/>
        <v>0</v>
      </c>
      <c r="J651" s="80">
        <f t="shared" si="89"/>
        <v>0</v>
      </c>
      <c r="K651" s="28">
        <f t="shared" si="90"/>
        <v>0</v>
      </c>
      <c r="L651" s="37">
        <f t="shared" si="91"/>
        <v>0</v>
      </c>
      <c r="M651" s="80">
        <f t="shared" si="92"/>
        <v>0</v>
      </c>
      <c r="N651" s="96" t="str">
        <f t="shared" si="84"/>
        <v/>
      </c>
      <c r="O651" s="85" t="str">
        <f t="shared" si="85"/>
        <v/>
      </c>
      <c r="P651" s="12">
        <f t="shared" si="86"/>
        <v>0</v>
      </c>
    </row>
    <row r="652" spans="2:16" s="1" customFormat="1" x14ac:dyDescent="0.2">
      <c r="B652" s="32"/>
      <c r="C652" s="32"/>
      <c r="D652" s="104"/>
      <c r="E652" s="191"/>
      <c r="F652" s="72"/>
      <c r="G652" s="79">
        <f t="shared" si="87"/>
        <v>0</v>
      </c>
      <c r="H652" s="36">
        <f>IFERROR(VLOOKUP($D652,PGP!$A:$B,2,FALSE),0)</f>
        <v>0</v>
      </c>
      <c r="I652" s="37">
        <f t="shared" si="88"/>
        <v>0</v>
      </c>
      <c r="J652" s="80">
        <f t="shared" si="89"/>
        <v>0</v>
      </c>
      <c r="K652" s="28">
        <f t="shared" si="90"/>
        <v>0</v>
      </c>
      <c r="L652" s="37">
        <f t="shared" si="91"/>
        <v>0</v>
      </c>
      <c r="M652" s="80">
        <f t="shared" si="92"/>
        <v>0</v>
      </c>
      <c r="N652" s="96" t="str">
        <f t="shared" si="84"/>
        <v/>
      </c>
      <c r="O652" s="85" t="str">
        <f t="shared" si="85"/>
        <v/>
      </c>
      <c r="P652" s="12">
        <f t="shared" si="86"/>
        <v>0</v>
      </c>
    </row>
    <row r="653" spans="2:16" s="1" customFormat="1" x14ac:dyDescent="0.2">
      <c r="B653" s="32"/>
      <c r="C653" s="32"/>
      <c r="D653" s="104"/>
      <c r="E653" s="191"/>
      <c r="F653" s="72"/>
      <c r="G653" s="79">
        <f t="shared" si="87"/>
        <v>0</v>
      </c>
      <c r="H653" s="36">
        <f>IFERROR(VLOOKUP($D653,PGP!$A:$B,2,FALSE),0)</f>
        <v>0</v>
      </c>
      <c r="I653" s="37">
        <f t="shared" si="88"/>
        <v>0</v>
      </c>
      <c r="J653" s="80">
        <f t="shared" si="89"/>
        <v>0</v>
      </c>
      <c r="K653" s="28">
        <f t="shared" si="90"/>
        <v>0</v>
      </c>
      <c r="L653" s="37">
        <f t="shared" si="91"/>
        <v>0</v>
      </c>
      <c r="M653" s="80">
        <f t="shared" si="92"/>
        <v>0</v>
      </c>
      <c r="N653" s="96" t="str">
        <f t="shared" si="84"/>
        <v/>
      </c>
      <c r="O653" s="85" t="str">
        <f t="shared" si="85"/>
        <v/>
      </c>
      <c r="P653" s="12">
        <f t="shared" si="86"/>
        <v>0</v>
      </c>
    </row>
    <row r="654" spans="2:16" s="1" customFormat="1" x14ac:dyDescent="0.2">
      <c r="B654" s="32"/>
      <c r="C654" s="32"/>
      <c r="D654" s="104"/>
      <c r="E654" s="191"/>
      <c r="F654" s="72"/>
      <c r="G654" s="79">
        <f t="shared" si="87"/>
        <v>0</v>
      </c>
      <c r="H654" s="36">
        <f>IFERROR(VLOOKUP($D654,PGP!$A:$B,2,FALSE),0)</f>
        <v>0</v>
      </c>
      <c r="I654" s="37">
        <f t="shared" si="88"/>
        <v>0</v>
      </c>
      <c r="J654" s="80">
        <f t="shared" si="89"/>
        <v>0</v>
      </c>
      <c r="K654" s="28">
        <f t="shared" si="90"/>
        <v>0</v>
      </c>
      <c r="L654" s="37">
        <f t="shared" si="91"/>
        <v>0</v>
      </c>
      <c r="M654" s="80">
        <f t="shared" si="92"/>
        <v>0</v>
      </c>
      <c r="N654" s="96" t="str">
        <f t="shared" si="84"/>
        <v/>
      </c>
      <c r="O654" s="85" t="str">
        <f t="shared" si="85"/>
        <v/>
      </c>
      <c r="P654" s="12">
        <f t="shared" si="86"/>
        <v>0</v>
      </c>
    </row>
    <row r="655" spans="2:16" s="1" customFormat="1" x14ac:dyDescent="0.2">
      <c r="B655" s="32"/>
      <c r="C655" s="32"/>
      <c r="D655" s="104"/>
      <c r="E655" s="191"/>
      <c r="F655" s="72"/>
      <c r="G655" s="79">
        <f t="shared" si="87"/>
        <v>0</v>
      </c>
      <c r="H655" s="36">
        <f>IFERROR(VLOOKUP($D655,PGP!$A:$B,2,FALSE),0)</f>
        <v>0</v>
      </c>
      <c r="I655" s="37">
        <f t="shared" si="88"/>
        <v>0</v>
      </c>
      <c r="J655" s="80">
        <f t="shared" si="89"/>
        <v>0</v>
      </c>
      <c r="K655" s="28">
        <f t="shared" si="90"/>
        <v>0</v>
      </c>
      <c r="L655" s="37">
        <f t="shared" si="91"/>
        <v>0</v>
      </c>
      <c r="M655" s="80">
        <f t="shared" si="92"/>
        <v>0</v>
      </c>
      <c r="N655" s="96" t="str">
        <f t="shared" si="84"/>
        <v/>
      </c>
      <c r="O655" s="85" t="str">
        <f t="shared" si="85"/>
        <v/>
      </c>
      <c r="P655" s="12">
        <f t="shared" si="86"/>
        <v>0</v>
      </c>
    </row>
    <row r="656" spans="2:16" s="1" customFormat="1" x14ac:dyDescent="0.2">
      <c r="B656" s="32"/>
      <c r="C656" s="32"/>
      <c r="D656" s="104"/>
      <c r="E656" s="191"/>
      <c r="F656" s="72"/>
      <c r="G656" s="79">
        <f t="shared" si="87"/>
        <v>0</v>
      </c>
      <c r="H656" s="36">
        <f>IFERROR(VLOOKUP($D656,PGP!$A:$B,2,FALSE),0)</f>
        <v>0</v>
      </c>
      <c r="I656" s="37">
        <f t="shared" si="88"/>
        <v>0</v>
      </c>
      <c r="J656" s="80">
        <f t="shared" si="89"/>
        <v>0</v>
      </c>
      <c r="K656" s="28">
        <f t="shared" si="90"/>
        <v>0</v>
      </c>
      <c r="L656" s="37">
        <f t="shared" si="91"/>
        <v>0</v>
      </c>
      <c r="M656" s="80">
        <f t="shared" si="92"/>
        <v>0</v>
      </c>
      <c r="N656" s="96" t="str">
        <f t="shared" si="84"/>
        <v/>
      </c>
      <c r="O656" s="85" t="str">
        <f t="shared" si="85"/>
        <v/>
      </c>
      <c r="P656" s="12">
        <f t="shared" si="86"/>
        <v>0</v>
      </c>
    </row>
    <row r="657" spans="2:16" s="1" customFormat="1" x14ac:dyDescent="0.2">
      <c r="B657" s="32"/>
      <c r="C657" s="32"/>
      <c r="D657" s="104"/>
      <c r="E657" s="191"/>
      <c r="F657" s="72"/>
      <c r="G657" s="79">
        <f t="shared" si="87"/>
        <v>0</v>
      </c>
      <c r="H657" s="36">
        <f>IFERROR(VLOOKUP($D657,PGP!$A:$B,2,FALSE),0)</f>
        <v>0</v>
      </c>
      <c r="I657" s="37">
        <f t="shared" si="88"/>
        <v>0</v>
      </c>
      <c r="J657" s="80">
        <f t="shared" si="89"/>
        <v>0</v>
      </c>
      <c r="K657" s="28">
        <f t="shared" si="90"/>
        <v>0</v>
      </c>
      <c r="L657" s="37">
        <f t="shared" si="91"/>
        <v>0</v>
      </c>
      <c r="M657" s="80">
        <f t="shared" si="92"/>
        <v>0</v>
      </c>
      <c r="N657" s="96" t="str">
        <f t="shared" si="84"/>
        <v/>
      </c>
      <c r="O657" s="85" t="str">
        <f t="shared" si="85"/>
        <v/>
      </c>
      <c r="P657" s="12">
        <f t="shared" si="86"/>
        <v>0</v>
      </c>
    </row>
    <row r="658" spans="2:16" s="1" customFormat="1" x14ac:dyDescent="0.2">
      <c r="B658" s="32"/>
      <c r="C658" s="32"/>
      <c r="D658" s="104"/>
      <c r="E658" s="191"/>
      <c r="F658" s="72"/>
      <c r="G658" s="79">
        <f t="shared" si="87"/>
        <v>0</v>
      </c>
      <c r="H658" s="36">
        <f>IFERROR(VLOOKUP($D658,PGP!$A:$B,2,FALSE),0)</f>
        <v>0</v>
      </c>
      <c r="I658" s="37">
        <f t="shared" si="88"/>
        <v>0</v>
      </c>
      <c r="J658" s="80">
        <f t="shared" si="89"/>
        <v>0</v>
      </c>
      <c r="K658" s="28">
        <f t="shared" si="90"/>
        <v>0</v>
      </c>
      <c r="L658" s="37">
        <f t="shared" si="91"/>
        <v>0</v>
      </c>
      <c r="M658" s="80">
        <f t="shared" si="92"/>
        <v>0</v>
      </c>
      <c r="N658" s="96" t="str">
        <f t="shared" si="84"/>
        <v/>
      </c>
      <c r="O658" s="85" t="str">
        <f t="shared" si="85"/>
        <v/>
      </c>
      <c r="P658" s="12">
        <f t="shared" si="86"/>
        <v>0</v>
      </c>
    </row>
    <row r="659" spans="2:16" s="1" customFormat="1" x14ac:dyDescent="0.2">
      <c r="B659" s="32"/>
      <c r="C659" s="32"/>
      <c r="D659" s="104"/>
      <c r="E659" s="191"/>
      <c r="F659" s="72"/>
      <c r="G659" s="79">
        <f t="shared" si="87"/>
        <v>0</v>
      </c>
      <c r="H659" s="36">
        <f>IFERROR(VLOOKUP($D659,PGP!$A:$B,2,FALSE),0)</f>
        <v>0</v>
      </c>
      <c r="I659" s="37">
        <f t="shared" si="88"/>
        <v>0</v>
      </c>
      <c r="J659" s="80">
        <f t="shared" si="89"/>
        <v>0</v>
      </c>
      <c r="K659" s="28">
        <f t="shared" si="90"/>
        <v>0</v>
      </c>
      <c r="L659" s="37">
        <f t="shared" si="91"/>
        <v>0</v>
      </c>
      <c r="M659" s="80">
        <f t="shared" si="92"/>
        <v>0</v>
      </c>
      <c r="N659" s="96" t="str">
        <f t="shared" si="84"/>
        <v/>
      </c>
      <c r="O659" s="85" t="str">
        <f t="shared" si="85"/>
        <v/>
      </c>
      <c r="P659" s="12">
        <f t="shared" si="86"/>
        <v>0</v>
      </c>
    </row>
    <row r="660" spans="2:16" s="1" customFormat="1" x14ac:dyDescent="0.2">
      <c r="B660" s="32"/>
      <c r="C660" s="32"/>
      <c r="D660" s="104"/>
      <c r="E660" s="191"/>
      <c r="F660" s="72"/>
      <c r="G660" s="79">
        <f t="shared" si="87"/>
        <v>0</v>
      </c>
      <c r="H660" s="36">
        <f>IFERROR(VLOOKUP($D660,PGP!$A:$B,2,FALSE),0)</f>
        <v>0</v>
      </c>
      <c r="I660" s="37">
        <f t="shared" si="88"/>
        <v>0</v>
      </c>
      <c r="J660" s="80">
        <f t="shared" si="89"/>
        <v>0</v>
      </c>
      <c r="K660" s="28">
        <f t="shared" si="90"/>
        <v>0</v>
      </c>
      <c r="L660" s="37">
        <f t="shared" si="91"/>
        <v>0</v>
      </c>
      <c r="M660" s="80">
        <f t="shared" si="92"/>
        <v>0</v>
      </c>
      <c r="N660" s="96" t="str">
        <f t="shared" si="84"/>
        <v/>
      </c>
      <c r="O660" s="85" t="str">
        <f t="shared" si="85"/>
        <v/>
      </c>
      <c r="P660" s="12">
        <f t="shared" si="86"/>
        <v>0</v>
      </c>
    </row>
    <row r="661" spans="2:16" s="1" customFormat="1" x14ac:dyDescent="0.2">
      <c r="B661" s="32"/>
      <c r="C661" s="32"/>
      <c r="D661" s="104"/>
      <c r="E661" s="191"/>
      <c r="F661" s="72"/>
      <c r="G661" s="79">
        <f t="shared" si="87"/>
        <v>0</v>
      </c>
      <c r="H661" s="36">
        <f>IFERROR(VLOOKUP($D661,PGP!$A:$B,2,FALSE),0)</f>
        <v>0</v>
      </c>
      <c r="I661" s="37">
        <f t="shared" si="88"/>
        <v>0</v>
      </c>
      <c r="J661" s="80">
        <f t="shared" si="89"/>
        <v>0</v>
      </c>
      <c r="K661" s="28">
        <f t="shared" si="90"/>
        <v>0</v>
      </c>
      <c r="L661" s="37">
        <f t="shared" si="91"/>
        <v>0</v>
      </c>
      <c r="M661" s="80">
        <f t="shared" si="92"/>
        <v>0</v>
      </c>
      <c r="N661" s="96" t="str">
        <f t="shared" si="84"/>
        <v/>
      </c>
      <c r="O661" s="85" t="str">
        <f t="shared" si="85"/>
        <v/>
      </c>
      <c r="P661" s="12">
        <f t="shared" si="86"/>
        <v>0</v>
      </c>
    </row>
    <row r="662" spans="2:16" s="1" customFormat="1" x14ac:dyDescent="0.2">
      <c r="B662" s="32"/>
      <c r="C662" s="32"/>
      <c r="D662" s="104"/>
      <c r="E662" s="191"/>
      <c r="F662" s="72"/>
      <c r="G662" s="79">
        <f t="shared" si="87"/>
        <v>0</v>
      </c>
      <c r="H662" s="36">
        <f>IFERROR(VLOOKUP($D662,PGP!$A:$B,2,FALSE),0)</f>
        <v>0</v>
      </c>
      <c r="I662" s="37">
        <f t="shared" si="88"/>
        <v>0</v>
      </c>
      <c r="J662" s="80">
        <f t="shared" si="89"/>
        <v>0</v>
      </c>
      <c r="K662" s="28">
        <f t="shared" si="90"/>
        <v>0</v>
      </c>
      <c r="L662" s="37">
        <f t="shared" si="91"/>
        <v>0</v>
      </c>
      <c r="M662" s="80">
        <f t="shared" si="92"/>
        <v>0</v>
      </c>
      <c r="N662" s="96" t="str">
        <f t="shared" si="84"/>
        <v/>
      </c>
      <c r="O662" s="85" t="str">
        <f t="shared" si="85"/>
        <v/>
      </c>
      <c r="P662" s="12">
        <f t="shared" si="86"/>
        <v>0</v>
      </c>
    </row>
    <row r="663" spans="2:16" s="1" customFormat="1" x14ac:dyDescent="0.2">
      <c r="B663" s="32"/>
      <c r="C663" s="32"/>
      <c r="D663" s="104"/>
      <c r="E663" s="191"/>
      <c r="F663" s="72"/>
      <c r="G663" s="79">
        <f t="shared" si="87"/>
        <v>0</v>
      </c>
      <c r="H663" s="36">
        <f>IFERROR(VLOOKUP($D663,PGP!$A:$B,2,FALSE),0)</f>
        <v>0</v>
      </c>
      <c r="I663" s="37">
        <f t="shared" si="88"/>
        <v>0</v>
      </c>
      <c r="J663" s="80">
        <f t="shared" si="89"/>
        <v>0</v>
      </c>
      <c r="K663" s="28">
        <f t="shared" si="90"/>
        <v>0</v>
      </c>
      <c r="L663" s="37">
        <f t="shared" si="91"/>
        <v>0</v>
      </c>
      <c r="M663" s="80">
        <f t="shared" si="92"/>
        <v>0</v>
      </c>
      <c r="N663" s="96" t="str">
        <f t="shared" si="84"/>
        <v/>
      </c>
      <c r="O663" s="85" t="str">
        <f t="shared" si="85"/>
        <v/>
      </c>
      <c r="P663" s="12">
        <f t="shared" si="86"/>
        <v>0</v>
      </c>
    </row>
    <row r="664" spans="2:16" s="1" customFormat="1" x14ac:dyDescent="0.2">
      <c r="B664" s="32"/>
      <c r="C664" s="32"/>
      <c r="D664" s="104"/>
      <c r="E664" s="191"/>
      <c r="F664" s="72"/>
      <c r="G664" s="79">
        <f t="shared" si="87"/>
        <v>0</v>
      </c>
      <c r="H664" s="36">
        <f>IFERROR(VLOOKUP($D664,PGP!$A:$B,2,FALSE),0)</f>
        <v>0</v>
      </c>
      <c r="I664" s="37">
        <f t="shared" si="88"/>
        <v>0</v>
      </c>
      <c r="J664" s="80">
        <f t="shared" si="89"/>
        <v>0</v>
      </c>
      <c r="K664" s="28">
        <f t="shared" si="90"/>
        <v>0</v>
      </c>
      <c r="L664" s="37">
        <f t="shared" si="91"/>
        <v>0</v>
      </c>
      <c r="M664" s="80">
        <f t="shared" si="92"/>
        <v>0</v>
      </c>
      <c r="N664" s="96" t="str">
        <f t="shared" si="84"/>
        <v/>
      </c>
      <c r="O664" s="85" t="str">
        <f t="shared" si="85"/>
        <v/>
      </c>
      <c r="P664" s="12">
        <f t="shared" si="86"/>
        <v>0</v>
      </c>
    </row>
    <row r="665" spans="2:16" s="1" customFormat="1" x14ac:dyDescent="0.2">
      <c r="B665" s="32"/>
      <c r="C665" s="32"/>
      <c r="D665" s="104"/>
      <c r="E665" s="191"/>
      <c r="F665" s="72"/>
      <c r="G665" s="79">
        <f t="shared" si="87"/>
        <v>0</v>
      </c>
      <c r="H665" s="36">
        <f>IFERROR(VLOOKUP($D665,PGP!$A:$B,2,FALSE),0)</f>
        <v>0</v>
      </c>
      <c r="I665" s="37">
        <f t="shared" si="88"/>
        <v>0</v>
      </c>
      <c r="J665" s="80">
        <f t="shared" si="89"/>
        <v>0</v>
      </c>
      <c r="K665" s="28">
        <f t="shared" si="90"/>
        <v>0</v>
      </c>
      <c r="L665" s="37">
        <f t="shared" si="91"/>
        <v>0</v>
      </c>
      <c r="M665" s="80">
        <f t="shared" si="92"/>
        <v>0</v>
      </c>
      <c r="N665" s="96" t="str">
        <f t="shared" si="84"/>
        <v/>
      </c>
      <c r="O665" s="85" t="str">
        <f t="shared" si="85"/>
        <v/>
      </c>
      <c r="P665" s="12">
        <f t="shared" si="86"/>
        <v>0</v>
      </c>
    </row>
    <row r="666" spans="2:16" s="1" customFormat="1" x14ac:dyDescent="0.2">
      <c r="B666" s="32"/>
      <c r="C666" s="32"/>
      <c r="D666" s="104"/>
      <c r="E666" s="191"/>
      <c r="F666" s="72"/>
      <c r="G666" s="79">
        <f t="shared" si="87"/>
        <v>0</v>
      </c>
      <c r="H666" s="36">
        <f>IFERROR(VLOOKUP($D666,PGP!$A:$B,2,FALSE),0)</f>
        <v>0</v>
      </c>
      <c r="I666" s="37">
        <f t="shared" si="88"/>
        <v>0</v>
      </c>
      <c r="J666" s="80">
        <f t="shared" si="89"/>
        <v>0</v>
      </c>
      <c r="K666" s="28">
        <f t="shared" si="90"/>
        <v>0</v>
      </c>
      <c r="L666" s="37">
        <f t="shared" si="91"/>
        <v>0</v>
      </c>
      <c r="M666" s="80">
        <f t="shared" si="92"/>
        <v>0</v>
      </c>
      <c r="N666" s="96" t="str">
        <f t="shared" si="84"/>
        <v/>
      </c>
      <c r="O666" s="85" t="str">
        <f t="shared" si="85"/>
        <v/>
      </c>
      <c r="P666" s="12">
        <f t="shared" si="86"/>
        <v>0</v>
      </c>
    </row>
    <row r="667" spans="2:16" s="1" customFormat="1" x14ac:dyDescent="0.2">
      <c r="B667" s="32"/>
      <c r="C667" s="32"/>
      <c r="D667" s="104"/>
      <c r="E667" s="191"/>
      <c r="F667" s="72"/>
      <c r="G667" s="79">
        <f t="shared" si="87"/>
        <v>0</v>
      </c>
      <c r="H667" s="36">
        <f>IFERROR(VLOOKUP($D667,PGP!$A:$B,2,FALSE),0)</f>
        <v>0</v>
      </c>
      <c r="I667" s="37">
        <f t="shared" si="88"/>
        <v>0</v>
      </c>
      <c r="J667" s="80">
        <f t="shared" si="89"/>
        <v>0</v>
      </c>
      <c r="K667" s="28">
        <f t="shared" si="90"/>
        <v>0</v>
      </c>
      <c r="L667" s="37">
        <f t="shared" si="91"/>
        <v>0</v>
      </c>
      <c r="M667" s="80">
        <f t="shared" si="92"/>
        <v>0</v>
      </c>
      <c r="N667" s="96" t="str">
        <f t="shared" si="84"/>
        <v/>
      </c>
      <c r="O667" s="85" t="str">
        <f t="shared" si="85"/>
        <v/>
      </c>
      <c r="P667" s="12">
        <f t="shared" si="86"/>
        <v>0</v>
      </c>
    </row>
    <row r="668" spans="2:16" s="1" customFormat="1" x14ac:dyDescent="0.2">
      <c r="B668" s="32"/>
      <c r="C668" s="32"/>
      <c r="D668" s="104"/>
      <c r="E668" s="191"/>
      <c r="F668" s="72"/>
      <c r="G668" s="79">
        <f t="shared" si="87"/>
        <v>0</v>
      </c>
      <c r="H668" s="36">
        <f>IFERROR(VLOOKUP($D668,PGP!$A:$B,2,FALSE),0)</f>
        <v>0</v>
      </c>
      <c r="I668" s="37">
        <f t="shared" si="88"/>
        <v>0</v>
      </c>
      <c r="J668" s="80">
        <f t="shared" si="89"/>
        <v>0</v>
      </c>
      <c r="K668" s="28">
        <f t="shared" si="90"/>
        <v>0</v>
      </c>
      <c r="L668" s="37">
        <f t="shared" si="91"/>
        <v>0</v>
      </c>
      <c r="M668" s="80">
        <f t="shared" si="92"/>
        <v>0</v>
      </c>
      <c r="N668" s="96" t="str">
        <f t="shared" si="84"/>
        <v/>
      </c>
      <c r="O668" s="85" t="str">
        <f t="shared" si="85"/>
        <v/>
      </c>
      <c r="P668" s="12">
        <f t="shared" si="86"/>
        <v>0</v>
      </c>
    </row>
    <row r="669" spans="2:16" s="1" customFormat="1" x14ac:dyDescent="0.2">
      <c r="B669" s="32"/>
      <c r="C669" s="32"/>
      <c r="D669" s="104"/>
      <c r="E669" s="191"/>
      <c r="F669" s="72"/>
      <c r="G669" s="79">
        <f t="shared" si="87"/>
        <v>0</v>
      </c>
      <c r="H669" s="36">
        <f>IFERROR(VLOOKUP($D669,PGP!$A:$B,2,FALSE),0)</f>
        <v>0</v>
      </c>
      <c r="I669" s="37">
        <f t="shared" si="88"/>
        <v>0</v>
      </c>
      <c r="J669" s="80">
        <f t="shared" si="89"/>
        <v>0</v>
      </c>
      <c r="K669" s="28">
        <f t="shared" si="90"/>
        <v>0</v>
      </c>
      <c r="L669" s="37">
        <f t="shared" si="91"/>
        <v>0</v>
      </c>
      <c r="M669" s="80">
        <f t="shared" si="92"/>
        <v>0</v>
      </c>
      <c r="N669" s="96" t="str">
        <f t="shared" si="84"/>
        <v/>
      </c>
      <c r="O669" s="85" t="str">
        <f t="shared" si="85"/>
        <v/>
      </c>
      <c r="P669" s="12">
        <f t="shared" si="86"/>
        <v>0</v>
      </c>
    </row>
    <row r="670" spans="2:16" s="1" customFormat="1" x14ac:dyDescent="0.2">
      <c r="B670" s="32"/>
      <c r="C670" s="32"/>
      <c r="D670" s="104"/>
      <c r="E670" s="191"/>
      <c r="F670" s="72"/>
      <c r="G670" s="79">
        <f t="shared" si="87"/>
        <v>0</v>
      </c>
      <c r="H670" s="36">
        <f>IFERROR(VLOOKUP($D670,PGP!$A:$B,2,FALSE),0)</f>
        <v>0</v>
      </c>
      <c r="I670" s="37">
        <f t="shared" si="88"/>
        <v>0</v>
      </c>
      <c r="J670" s="80">
        <f t="shared" si="89"/>
        <v>0</v>
      </c>
      <c r="K670" s="28">
        <f t="shared" si="90"/>
        <v>0</v>
      </c>
      <c r="L670" s="37">
        <f t="shared" si="91"/>
        <v>0</v>
      </c>
      <c r="M670" s="80">
        <f t="shared" si="92"/>
        <v>0</v>
      </c>
      <c r="N670" s="96" t="str">
        <f t="shared" si="84"/>
        <v/>
      </c>
      <c r="O670" s="85" t="str">
        <f t="shared" si="85"/>
        <v/>
      </c>
      <c r="P670" s="12">
        <f t="shared" si="86"/>
        <v>0</v>
      </c>
    </row>
    <row r="671" spans="2:16" s="1" customFormat="1" x14ac:dyDescent="0.2">
      <c r="B671" s="32"/>
      <c r="C671" s="32"/>
      <c r="D671" s="104"/>
      <c r="E671" s="191"/>
      <c r="F671" s="72"/>
      <c r="G671" s="79">
        <f t="shared" si="87"/>
        <v>0</v>
      </c>
      <c r="H671" s="36">
        <f>IFERROR(VLOOKUP($D671,PGP!$A:$B,2,FALSE),0)</f>
        <v>0</v>
      </c>
      <c r="I671" s="37">
        <f t="shared" si="88"/>
        <v>0</v>
      </c>
      <c r="J671" s="80">
        <f t="shared" si="89"/>
        <v>0</v>
      </c>
      <c r="K671" s="28">
        <f t="shared" si="90"/>
        <v>0</v>
      </c>
      <c r="L671" s="37">
        <f t="shared" si="91"/>
        <v>0</v>
      </c>
      <c r="M671" s="80">
        <f t="shared" si="92"/>
        <v>0</v>
      </c>
      <c r="N671" s="96" t="str">
        <f t="shared" ref="N671:N734" si="93">IF(ISBLANK(F671),"",IF(E671&lt;=0,"",IF(O671=J671,"Calcul de base/ Standard","Marge protégée/ Protected margin")))</f>
        <v/>
      </c>
      <c r="O671" s="85" t="str">
        <f t="shared" ref="O671:O734" si="94">IF(ISBLANK(F671),"",IF(E671&gt;0,MAX(J671,M671),"Remplir colonne D/ Complete column D"))</f>
        <v/>
      </c>
      <c r="P671" s="12">
        <f t="shared" ref="P671:P734" si="95">IFERROR((O671/E671),0)</f>
        <v>0</v>
      </c>
    </row>
    <row r="672" spans="2:16" s="1" customFormat="1" x14ac:dyDescent="0.2">
      <c r="B672" s="32"/>
      <c r="C672" s="32"/>
      <c r="D672" s="104"/>
      <c r="E672" s="191"/>
      <c r="F672" s="72"/>
      <c r="G672" s="79">
        <f t="shared" ref="G672:G735" si="96">(IF(AND(D672="Fleurs séchées/Dried cannabis",(E672&lt;28)),1.05,0)+IF(AND(D672="Fleurs séchées/Dried cannabis",(E672=28)),0.9,0))*$E672</f>
        <v>0</v>
      </c>
      <c r="H672" s="36">
        <f>IFERROR(VLOOKUP($D672,PGP!$A:$B,2,FALSE),0)</f>
        <v>0</v>
      </c>
      <c r="I672" s="37">
        <f t="shared" ref="I672:I735" si="97">IFERROR((F672*(1+H672))+G672,0)</f>
        <v>0</v>
      </c>
      <c r="J672" s="80">
        <f t="shared" ref="J672:J735" si="98">IFERROR(ROUNDUP(I672*1.14975,1),0)</f>
        <v>0</v>
      </c>
      <c r="K672" s="28">
        <f t="shared" ref="K672:K735" si="99">(IF(AND(D672="Fleurs séchées/Dried cannabis",(E672&lt;28)),1.85,0)+IF(AND(D672="Fleurs séchées/Dried cannabis",(E672=28)),1.25,0)+IF(D672="Préroulés/Pre-rolled",2.2,0)+IF(D672="Moulu/Ground",1.5,0)+IF(AND(D672="Haschich/Hash",(E672&gt;=3)),3.5,0)+IF(AND(D672="Haschich/Hash",AND(E672&gt;=2,E672&lt;3)),4.3,0)+IF(AND(D672="Haschich/Hash",AND(E672&gt;=0,E672&lt;2)),5.9,0))*E672</f>
        <v>0</v>
      </c>
      <c r="L672" s="37">
        <f t="shared" ref="L672:L735" si="100">K672+F672</f>
        <v>0</v>
      </c>
      <c r="M672" s="80">
        <f t="shared" ref="M672:M735" si="101">IFERROR(ROUNDUP(L672*1.14975,1),0)</f>
        <v>0</v>
      </c>
      <c r="N672" s="96" t="str">
        <f t="shared" si="93"/>
        <v/>
      </c>
      <c r="O672" s="85" t="str">
        <f t="shared" si="94"/>
        <v/>
      </c>
      <c r="P672" s="12">
        <f t="shared" si="95"/>
        <v>0</v>
      </c>
    </row>
    <row r="673" spans="2:16" s="1" customFormat="1" x14ac:dyDescent="0.2">
      <c r="B673" s="32"/>
      <c r="C673" s="32"/>
      <c r="D673" s="104"/>
      <c r="E673" s="191"/>
      <c r="F673" s="72"/>
      <c r="G673" s="79">
        <f t="shared" si="96"/>
        <v>0</v>
      </c>
      <c r="H673" s="36">
        <f>IFERROR(VLOOKUP($D673,PGP!$A:$B,2,FALSE),0)</f>
        <v>0</v>
      </c>
      <c r="I673" s="37">
        <f t="shared" si="97"/>
        <v>0</v>
      </c>
      <c r="J673" s="80">
        <f t="shared" si="98"/>
        <v>0</v>
      </c>
      <c r="K673" s="28">
        <f t="shared" si="99"/>
        <v>0</v>
      </c>
      <c r="L673" s="37">
        <f t="shared" si="100"/>
        <v>0</v>
      </c>
      <c r="M673" s="80">
        <f t="shared" si="101"/>
        <v>0</v>
      </c>
      <c r="N673" s="96" t="str">
        <f t="shared" si="93"/>
        <v/>
      </c>
      <c r="O673" s="85" t="str">
        <f t="shared" si="94"/>
        <v/>
      </c>
      <c r="P673" s="12">
        <f t="shared" si="95"/>
        <v>0</v>
      </c>
    </row>
    <row r="674" spans="2:16" s="1" customFormat="1" x14ac:dyDescent="0.2">
      <c r="B674" s="32"/>
      <c r="C674" s="32"/>
      <c r="D674" s="104"/>
      <c r="E674" s="191"/>
      <c r="F674" s="72"/>
      <c r="G674" s="79">
        <f t="shared" si="96"/>
        <v>0</v>
      </c>
      <c r="H674" s="36">
        <f>IFERROR(VLOOKUP($D674,PGP!$A:$B,2,FALSE),0)</f>
        <v>0</v>
      </c>
      <c r="I674" s="37">
        <f t="shared" si="97"/>
        <v>0</v>
      </c>
      <c r="J674" s="80">
        <f t="shared" si="98"/>
        <v>0</v>
      </c>
      <c r="K674" s="28">
        <f t="shared" si="99"/>
        <v>0</v>
      </c>
      <c r="L674" s="37">
        <f t="shared" si="100"/>
        <v>0</v>
      </c>
      <c r="M674" s="80">
        <f t="shared" si="101"/>
        <v>0</v>
      </c>
      <c r="N674" s="96" t="str">
        <f t="shared" si="93"/>
        <v/>
      </c>
      <c r="O674" s="85" t="str">
        <f t="shared" si="94"/>
        <v/>
      </c>
      <c r="P674" s="12">
        <f t="shared" si="95"/>
        <v>0</v>
      </c>
    </row>
    <row r="675" spans="2:16" s="1" customFormat="1" x14ac:dyDescent="0.2">
      <c r="B675" s="32"/>
      <c r="C675" s="32"/>
      <c r="D675" s="104"/>
      <c r="E675" s="191"/>
      <c r="F675" s="72"/>
      <c r="G675" s="79">
        <f t="shared" si="96"/>
        <v>0</v>
      </c>
      <c r="H675" s="36">
        <f>IFERROR(VLOOKUP($D675,PGP!$A:$B,2,FALSE),0)</f>
        <v>0</v>
      </c>
      <c r="I675" s="37">
        <f t="shared" si="97"/>
        <v>0</v>
      </c>
      <c r="J675" s="80">
        <f t="shared" si="98"/>
        <v>0</v>
      </c>
      <c r="K675" s="28">
        <f t="shared" si="99"/>
        <v>0</v>
      </c>
      <c r="L675" s="37">
        <f t="shared" si="100"/>
        <v>0</v>
      </c>
      <c r="M675" s="80">
        <f t="shared" si="101"/>
        <v>0</v>
      </c>
      <c r="N675" s="96" t="str">
        <f t="shared" si="93"/>
        <v/>
      </c>
      <c r="O675" s="85" t="str">
        <f t="shared" si="94"/>
        <v/>
      </c>
      <c r="P675" s="12">
        <f t="shared" si="95"/>
        <v>0</v>
      </c>
    </row>
    <row r="676" spans="2:16" s="1" customFormat="1" x14ac:dyDescent="0.2">
      <c r="B676" s="32"/>
      <c r="C676" s="32"/>
      <c r="D676" s="104"/>
      <c r="E676" s="191"/>
      <c r="F676" s="72"/>
      <c r="G676" s="79">
        <f t="shared" si="96"/>
        <v>0</v>
      </c>
      <c r="H676" s="36">
        <f>IFERROR(VLOOKUP($D676,PGP!$A:$B,2,FALSE),0)</f>
        <v>0</v>
      </c>
      <c r="I676" s="37">
        <f t="shared" si="97"/>
        <v>0</v>
      </c>
      <c r="J676" s="80">
        <f t="shared" si="98"/>
        <v>0</v>
      </c>
      <c r="K676" s="28">
        <f t="shared" si="99"/>
        <v>0</v>
      </c>
      <c r="L676" s="37">
        <f t="shared" si="100"/>
        <v>0</v>
      </c>
      <c r="M676" s="80">
        <f t="shared" si="101"/>
        <v>0</v>
      </c>
      <c r="N676" s="96" t="str">
        <f t="shared" si="93"/>
        <v/>
      </c>
      <c r="O676" s="85" t="str">
        <f t="shared" si="94"/>
        <v/>
      </c>
      <c r="P676" s="12">
        <f t="shared" si="95"/>
        <v>0</v>
      </c>
    </row>
    <row r="677" spans="2:16" s="1" customFormat="1" x14ac:dyDescent="0.2">
      <c r="B677" s="32"/>
      <c r="C677" s="32"/>
      <c r="D677" s="104"/>
      <c r="E677" s="191"/>
      <c r="F677" s="72"/>
      <c r="G677" s="79">
        <f t="shared" si="96"/>
        <v>0</v>
      </c>
      <c r="H677" s="36">
        <f>IFERROR(VLOOKUP($D677,PGP!$A:$B,2,FALSE),0)</f>
        <v>0</v>
      </c>
      <c r="I677" s="37">
        <f t="shared" si="97"/>
        <v>0</v>
      </c>
      <c r="J677" s="80">
        <f t="shared" si="98"/>
        <v>0</v>
      </c>
      <c r="K677" s="28">
        <f t="shared" si="99"/>
        <v>0</v>
      </c>
      <c r="L677" s="37">
        <f t="shared" si="100"/>
        <v>0</v>
      </c>
      <c r="M677" s="80">
        <f t="shared" si="101"/>
        <v>0</v>
      </c>
      <c r="N677" s="96" t="str">
        <f t="shared" si="93"/>
        <v/>
      </c>
      <c r="O677" s="85" t="str">
        <f t="shared" si="94"/>
        <v/>
      </c>
      <c r="P677" s="12">
        <f t="shared" si="95"/>
        <v>0</v>
      </c>
    </row>
    <row r="678" spans="2:16" s="1" customFormat="1" x14ac:dyDescent="0.2">
      <c r="B678" s="32"/>
      <c r="C678" s="32"/>
      <c r="D678" s="104"/>
      <c r="E678" s="191"/>
      <c r="F678" s="72"/>
      <c r="G678" s="79">
        <f t="shared" si="96"/>
        <v>0</v>
      </c>
      <c r="H678" s="36">
        <f>IFERROR(VLOOKUP($D678,PGP!$A:$B,2,FALSE),0)</f>
        <v>0</v>
      </c>
      <c r="I678" s="37">
        <f t="shared" si="97"/>
        <v>0</v>
      </c>
      <c r="J678" s="80">
        <f t="shared" si="98"/>
        <v>0</v>
      </c>
      <c r="K678" s="28">
        <f t="shared" si="99"/>
        <v>0</v>
      </c>
      <c r="L678" s="37">
        <f t="shared" si="100"/>
        <v>0</v>
      </c>
      <c r="M678" s="80">
        <f t="shared" si="101"/>
        <v>0</v>
      </c>
      <c r="N678" s="96" t="str">
        <f t="shared" si="93"/>
        <v/>
      </c>
      <c r="O678" s="85" t="str">
        <f t="shared" si="94"/>
        <v/>
      </c>
      <c r="P678" s="12">
        <f t="shared" si="95"/>
        <v>0</v>
      </c>
    </row>
    <row r="679" spans="2:16" s="1" customFormat="1" x14ac:dyDescent="0.2">
      <c r="B679" s="32"/>
      <c r="C679" s="32"/>
      <c r="D679" s="104"/>
      <c r="E679" s="191"/>
      <c r="F679" s="72"/>
      <c r="G679" s="79">
        <f t="shared" si="96"/>
        <v>0</v>
      </c>
      <c r="H679" s="36">
        <f>IFERROR(VLOOKUP($D679,PGP!$A:$B,2,FALSE),0)</f>
        <v>0</v>
      </c>
      <c r="I679" s="37">
        <f t="shared" si="97"/>
        <v>0</v>
      </c>
      <c r="J679" s="80">
        <f t="shared" si="98"/>
        <v>0</v>
      </c>
      <c r="K679" s="28">
        <f t="shared" si="99"/>
        <v>0</v>
      </c>
      <c r="L679" s="37">
        <f t="shared" si="100"/>
        <v>0</v>
      </c>
      <c r="M679" s="80">
        <f t="shared" si="101"/>
        <v>0</v>
      </c>
      <c r="N679" s="96" t="str">
        <f t="shared" si="93"/>
        <v/>
      </c>
      <c r="O679" s="85" t="str">
        <f t="shared" si="94"/>
        <v/>
      </c>
      <c r="P679" s="12">
        <f t="shared" si="95"/>
        <v>0</v>
      </c>
    </row>
    <row r="680" spans="2:16" s="1" customFormat="1" x14ac:dyDescent="0.2">
      <c r="B680" s="32"/>
      <c r="C680" s="32"/>
      <c r="D680" s="104"/>
      <c r="E680" s="191"/>
      <c r="F680" s="72"/>
      <c r="G680" s="79">
        <f t="shared" si="96"/>
        <v>0</v>
      </c>
      <c r="H680" s="36">
        <f>IFERROR(VLOOKUP($D680,PGP!$A:$B,2,FALSE),0)</f>
        <v>0</v>
      </c>
      <c r="I680" s="37">
        <f t="shared" si="97"/>
        <v>0</v>
      </c>
      <c r="J680" s="80">
        <f t="shared" si="98"/>
        <v>0</v>
      </c>
      <c r="K680" s="28">
        <f t="shared" si="99"/>
        <v>0</v>
      </c>
      <c r="L680" s="37">
        <f t="shared" si="100"/>
        <v>0</v>
      </c>
      <c r="M680" s="80">
        <f t="shared" si="101"/>
        <v>0</v>
      </c>
      <c r="N680" s="96" t="str">
        <f t="shared" si="93"/>
        <v/>
      </c>
      <c r="O680" s="85" t="str">
        <f t="shared" si="94"/>
        <v/>
      </c>
      <c r="P680" s="12">
        <f t="shared" si="95"/>
        <v>0</v>
      </c>
    </row>
    <row r="681" spans="2:16" s="1" customFormat="1" x14ac:dyDescent="0.2">
      <c r="B681" s="32"/>
      <c r="C681" s="32"/>
      <c r="D681" s="104"/>
      <c r="E681" s="191"/>
      <c r="F681" s="72"/>
      <c r="G681" s="79">
        <f t="shared" si="96"/>
        <v>0</v>
      </c>
      <c r="H681" s="36">
        <f>IFERROR(VLOOKUP($D681,PGP!$A:$B,2,FALSE),0)</f>
        <v>0</v>
      </c>
      <c r="I681" s="37">
        <f t="shared" si="97"/>
        <v>0</v>
      </c>
      <c r="J681" s="80">
        <f t="shared" si="98"/>
        <v>0</v>
      </c>
      <c r="K681" s="28">
        <f t="shared" si="99"/>
        <v>0</v>
      </c>
      <c r="L681" s="37">
        <f t="shared" si="100"/>
        <v>0</v>
      </c>
      <c r="M681" s="80">
        <f t="shared" si="101"/>
        <v>0</v>
      </c>
      <c r="N681" s="96" t="str">
        <f t="shared" si="93"/>
        <v/>
      </c>
      <c r="O681" s="85" t="str">
        <f t="shared" si="94"/>
        <v/>
      </c>
      <c r="P681" s="12">
        <f t="shared" si="95"/>
        <v>0</v>
      </c>
    </row>
    <row r="682" spans="2:16" s="1" customFormat="1" x14ac:dyDescent="0.2">
      <c r="B682" s="32"/>
      <c r="C682" s="32"/>
      <c r="D682" s="104"/>
      <c r="E682" s="191"/>
      <c r="F682" s="72"/>
      <c r="G682" s="79">
        <f t="shared" si="96"/>
        <v>0</v>
      </c>
      <c r="H682" s="36">
        <f>IFERROR(VLOOKUP($D682,PGP!$A:$B,2,FALSE),0)</f>
        <v>0</v>
      </c>
      <c r="I682" s="37">
        <f t="shared" si="97"/>
        <v>0</v>
      </c>
      <c r="J682" s="80">
        <f t="shared" si="98"/>
        <v>0</v>
      </c>
      <c r="K682" s="28">
        <f t="shared" si="99"/>
        <v>0</v>
      </c>
      <c r="L682" s="37">
        <f t="shared" si="100"/>
        <v>0</v>
      </c>
      <c r="M682" s="80">
        <f t="shared" si="101"/>
        <v>0</v>
      </c>
      <c r="N682" s="96" t="str">
        <f t="shared" si="93"/>
        <v/>
      </c>
      <c r="O682" s="85" t="str">
        <f t="shared" si="94"/>
        <v/>
      </c>
      <c r="P682" s="12">
        <f t="shared" si="95"/>
        <v>0</v>
      </c>
    </row>
    <row r="683" spans="2:16" s="1" customFormat="1" x14ac:dyDescent="0.2">
      <c r="B683" s="32"/>
      <c r="C683" s="32"/>
      <c r="D683" s="104"/>
      <c r="E683" s="191"/>
      <c r="F683" s="72"/>
      <c r="G683" s="79">
        <f t="shared" si="96"/>
        <v>0</v>
      </c>
      <c r="H683" s="36">
        <f>IFERROR(VLOOKUP($D683,PGP!$A:$B,2,FALSE),0)</f>
        <v>0</v>
      </c>
      <c r="I683" s="37">
        <f t="shared" si="97"/>
        <v>0</v>
      </c>
      <c r="J683" s="80">
        <f t="shared" si="98"/>
        <v>0</v>
      </c>
      <c r="K683" s="28">
        <f t="shared" si="99"/>
        <v>0</v>
      </c>
      <c r="L683" s="37">
        <f t="shared" si="100"/>
        <v>0</v>
      </c>
      <c r="M683" s="80">
        <f t="shared" si="101"/>
        <v>0</v>
      </c>
      <c r="N683" s="96" t="str">
        <f t="shared" si="93"/>
        <v/>
      </c>
      <c r="O683" s="85" t="str">
        <f t="shared" si="94"/>
        <v/>
      </c>
      <c r="P683" s="12">
        <f t="shared" si="95"/>
        <v>0</v>
      </c>
    </row>
    <row r="684" spans="2:16" s="1" customFormat="1" x14ac:dyDescent="0.2">
      <c r="B684" s="32"/>
      <c r="C684" s="32"/>
      <c r="D684" s="104"/>
      <c r="E684" s="191"/>
      <c r="F684" s="72"/>
      <c r="G684" s="79">
        <f t="shared" si="96"/>
        <v>0</v>
      </c>
      <c r="H684" s="36">
        <f>IFERROR(VLOOKUP($D684,PGP!$A:$B,2,FALSE),0)</f>
        <v>0</v>
      </c>
      <c r="I684" s="37">
        <f t="shared" si="97"/>
        <v>0</v>
      </c>
      <c r="J684" s="80">
        <f t="shared" si="98"/>
        <v>0</v>
      </c>
      <c r="K684" s="28">
        <f t="shared" si="99"/>
        <v>0</v>
      </c>
      <c r="L684" s="37">
        <f t="shared" si="100"/>
        <v>0</v>
      </c>
      <c r="M684" s="80">
        <f t="shared" si="101"/>
        <v>0</v>
      </c>
      <c r="N684" s="96" t="str">
        <f t="shared" si="93"/>
        <v/>
      </c>
      <c r="O684" s="85" t="str">
        <f t="shared" si="94"/>
        <v/>
      </c>
      <c r="P684" s="12">
        <f t="shared" si="95"/>
        <v>0</v>
      </c>
    </row>
    <row r="685" spans="2:16" s="1" customFormat="1" x14ac:dyDescent="0.2">
      <c r="B685" s="32"/>
      <c r="C685" s="32"/>
      <c r="D685" s="104"/>
      <c r="E685" s="191"/>
      <c r="F685" s="72"/>
      <c r="G685" s="79">
        <f t="shared" si="96"/>
        <v>0</v>
      </c>
      <c r="H685" s="36">
        <f>IFERROR(VLOOKUP($D685,PGP!$A:$B,2,FALSE),0)</f>
        <v>0</v>
      </c>
      <c r="I685" s="37">
        <f t="shared" si="97"/>
        <v>0</v>
      </c>
      <c r="J685" s="80">
        <f t="shared" si="98"/>
        <v>0</v>
      </c>
      <c r="K685" s="28">
        <f t="shared" si="99"/>
        <v>0</v>
      </c>
      <c r="L685" s="37">
        <f t="shared" si="100"/>
        <v>0</v>
      </c>
      <c r="M685" s="80">
        <f t="shared" si="101"/>
        <v>0</v>
      </c>
      <c r="N685" s="96" t="str">
        <f t="shared" si="93"/>
        <v/>
      </c>
      <c r="O685" s="85" t="str">
        <f t="shared" si="94"/>
        <v/>
      </c>
      <c r="P685" s="12">
        <f t="shared" si="95"/>
        <v>0</v>
      </c>
    </row>
    <row r="686" spans="2:16" s="1" customFormat="1" x14ac:dyDescent="0.2">
      <c r="B686" s="32"/>
      <c r="C686" s="32"/>
      <c r="D686" s="104"/>
      <c r="E686" s="191"/>
      <c r="F686" s="72"/>
      <c r="G686" s="79">
        <f t="shared" si="96"/>
        <v>0</v>
      </c>
      <c r="H686" s="36">
        <f>IFERROR(VLOOKUP($D686,PGP!$A:$B,2,FALSE),0)</f>
        <v>0</v>
      </c>
      <c r="I686" s="37">
        <f t="shared" si="97"/>
        <v>0</v>
      </c>
      <c r="J686" s="80">
        <f t="shared" si="98"/>
        <v>0</v>
      </c>
      <c r="K686" s="28">
        <f t="shared" si="99"/>
        <v>0</v>
      </c>
      <c r="L686" s="37">
        <f t="shared" si="100"/>
        <v>0</v>
      </c>
      <c r="M686" s="80">
        <f t="shared" si="101"/>
        <v>0</v>
      </c>
      <c r="N686" s="96" t="str">
        <f t="shared" si="93"/>
        <v/>
      </c>
      <c r="O686" s="85" t="str">
        <f t="shared" si="94"/>
        <v/>
      </c>
      <c r="P686" s="12">
        <f t="shared" si="95"/>
        <v>0</v>
      </c>
    </row>
    <row r="687" spans="2:16" s="1" customFormat="1" x14ac:dyDescent="0.2">
      <c r="B687" s="32"/>
      <c r="C687" s="32"/>
      <c r="D687" s="104"/>
      <c r="E687" s="191"/>
      <c r="F687" s="72"/>
      <c r="G687" s="79">
        <f t="shared" si="96"/>
        <v>0</v>
      </c>
      <c r="H687" s="36">
        <f>IFERROR(VLOOKUP($D687,PGP!$A:$B,2,FALSE),0)</f>
        <v>0</v>
      </c>
      <c r="I687" s="37">
        <f t="shared" si="97"/>
        <v>0</v>
      </c>
      <c r="J687" s="80">
        <f t="shared" si="98"/>
        <v>0</v>
      </c>
      <c r="K687" s="28">
        <f t="shared" si="99"/>
        <v>0</v>
      </c>
      <c r="L687" s="37">
        <f t="shared" si="100"/>
        <v>0</v>
      </c>
      <c r="M687" s="80">
        <f t="shared" si="101"/>
        <v>0</v>
      </c>
      <c r="N687" s="96" t="str">
        <f t="shared" si="93"/>
        <v/>
      </c>
      <c r="O687" s="85" t="str">
        <f t="shared" si="94"/>
        <v/>
      </c>
      <c r="P687" s="12">
        <f t="shared" si="95"/>
        <v>0</v>
      </c>
    </row>
    <row r="688" spans="2:16" s="1" customFormat="1" x14ac:dyDescent="0.2">
      <c r="B688" s="32"/>
      <c r="C688" s="32"/>
      <c r="D688" s="104"/>
      <c r="E688" s="191"/>
      <c r="F688" s="72"/>
      <c r="G688" s="79">
        <f t="shared" si="96"/>
        <v>0</v>
      </c>
      <c r="H688" s="36">
        <f>IFERROR(VLOOKUP($D688,PGP!$A:$B,2,FALSE),0)</f>
        <v>0</v>
      </c>
      <c r="I688" s="37">
        <f t="shared" si="97"/>
        <v>0</v>
      </c>
      <c r="J688" s="80">
        <f t="shared" si="98"/>
        <v>0</v>
      </c>
      <c r="K688" s="28">
        <f t="shared" si="99"/>
        <v>0</v>
      </c>
      <c r="L688" s="37">
        <f t="shared" si="100"/>
        <v>0</v>
      </c>
      <c r="M688" s="80">
        <f t="shared" si="101"/>
        <v>0</v>
      </c>
      <c r="N688" s="96" t="str">
        <f t="shared" si="93"/>
        <v/>
      </c>
      <c r="O688" s="85" t="str">
        <f t="shared" si="94"/>
        <v/>
      </c>
      <c r="P688" s="12">
        <f t="shared" si="95"/>
        <v>0</v>
      </c>
    </row>
    <row r="689" spans="2:16" s="1" customFormat="1" x14ac:dyDescent="0.2">
      <c r="B689" s="32"/>
      <c r="C689" s="32"/>
      <c r="D689" s="104"/>
      <c r="E689" s="191"/>
      <c r="F689" s="72"/>
      <c r="G689" s="79">
        <f t="shared" si="96"/>
        <v>0</v>
      </c>
      <c r="H689" s="36">
        <f>IFERROR(VLOOKUP($D689,PGP!$A:$B,2,FALSE),0)</f>
        <v>0</v>
      </c>
      <c r="I689" s="37">
        <f t="shared" si="97"/>
        <v>0</v>
      </c>
      <c r="J689" s="80">
        <f t="shared" si="98"/>
        <v>0</v>
      </c>
      <c r="K689" s="28">
        <f t="shared" si="99"/>
        <v>0</v>
      </c>
      <c r="L689" s="37">
        <f t="shared" si="100"/>
        <v>0</v>
      </c>
      <c r="M689" s="80">
        <f t="shared" si="101"/>
        <v>0</v>
      </c>
      <c r="N689" s="96" t="str">
        <f t="shared" si="93"/>
        <v/>
      </c>
      <c r="O689" s="85" t="str">
        <f t="shared" si="94"/>
        <v/>
      </c>
      <c r="P689" s="12">
        <f t="shared" si="95"/>
        <v>0</v>
      </c>
    </row>
    <row r="690" spans="2:16" s="1" customFormat="1" x14ac:dyDescent="0.2">
      <c r="B690" s="32"/>
      <c r="C690" s="32"/>
      <c r="D690" s="104"/>
      <c r="E690" s="191"/>
      <c r="F690" s="72"/>
      <c r="G690" s="79">
        <f t="shared" si="96"/>
        <v>0</v>
      </c>
      <c r="H690" s="36">
        <f>IFERROR(VLOOKUP($D690,PGP!$A:$B,2,FALSE),0)</f>
        <v>0</v>
      </c>
      <c r="I690" s="37">
        <f t="shared" si="97"/>
        <v>0</v>
      </c>
      <c r="J690" s="80">
        <f t="shared" si="98"/>
        <v>0</v>
      </c>
      <c r="K690" s="28">
        <f t="shared" si="99"/>
        <v>0</v>
      </c>
      <c r="L690" s="37">
        <f t="shared" si="100"/>
        <v>0</v>
      </c>
      <c r="M690" s="80">
        <f t="shared" si="101"/>
        <v>0</v>
      </c>
      <c r="N690" s="96" t="str">
        <f t="shared" si="93"/>
        <v/>
      </c>
      <c r="O690" s="85" t="str">
        <f t="shared" si="94"/>
        <v/>
      </c>
      <c r="P690" s="12">
        <f t="shared" si="95"/>
        <v>0</v>
      </c>
    </row>
    <row r="691" spans="2:16" s="1" customFormat="1" x14ac:dyDescent="0.2">
      <c r="B691" s="32"/>
      <c r="C691" s="32"/>
      <c r="D691" s="104"/>
      <c r="E691" s="191"/>
      <c r="F691" s="72"/>
      <c r="G691" s="79">
        <f t="shared" si="96"/>
        <v>0</v>
      </c>
      <c r="H691" s="36">
        <f>IFERROR(VLOOKUP($D691,PGP!$A:$B,2,FALSE),0)</f>
        <v>0</v>
      </c>
      <c r="I691" s="37">
        <f t="shared" si="97"/>
        <v>0</v>
      </c>
      <c r="J691" s="80">
        <f t="shared" si="98"/>
        <v>0</v>
      </c>
      <c r="K691" s="28">
        <f t="shared" si="99"/>
        <v>0</v>
      </c>
      <c r="L691" s="37">
        <f t="shared" si="100"/>
        <v>0</v>
      </c>
      <c r="M691" s="80">
        <f t="shared" si="101"/>
        <v>0</v>
      </c>
      <c r="N691" s="96" t="str">
        <f t="shared" si="93"/>
        <v/>
      </c>
      <c r="O691" s="85" t="str">
        <f t="shared" si="94"/>
        <v/>
      </c>
      <c r="P691" s="12">
        <f t="shared" si="95"/>
        <v>0</v>
      </c>
    </row>
    <row r="692" spans="2:16" s="1" customFormat="1" x14ac:dyDescent="0.2">
      <c r="B692" s="32"/>
      <c r="C692" s="32"/>
      <c r="D692" s="104"/>
      <c r="E692" s="191"/>
      <c r="F692" s="72"/>
      <c r="G692" s="79">
        <f t="shared" si="96"/>
        <v>0</v>
      </c>
      <c r="H692" s="36">
        <f>IFERROR(VLOOKUP($D692,PGP!$A:$B,2,FALSE),0)</f>
        <v>0</v>
      </c>
      <c r="I692" s="37">
        <f t="shared" si="97"/>
        <v>0</v>
      </c>
      <c r="J692" s="80">
        <f t="shared" si="98"/>
        <v>0</v>
      </c>
      <c r="K692" s="28">
        <f t="shared" si="99"/>
        <v>0</v>
      </c>
      <c r="L692" s="37">
        <f t="shared" si="100"/>
        <v>0</v>
      </c>
      <c r="M692" s="80">
        <f t="shared" si="101"/>
        <v>0</v>
      </c>
      <c r="N692" s="96" t="str">
        <f t="shared" si="93"/>
        <v/>
      </c>
      <c r="O692" s="85" t="str">
        <f t="shared" si="94"/>
        <v/>
      </c>
      <c r="P692" s="12">
        <f t="shared" si="95"/>
        <v>0</v>
      </c>
    </row>
    <row r="693" spans="2:16" s="1" customFormat="1" x14ac:dyDescent="0.2">
      <c r="B693" s="32"/>
      <c r="C693" s="32"/>
      <c r="D693" s="104"/>
      <c r="E693" s="191"/>
      <c r="F693" s="72"/>
      <c r="G693" s="79">
        <f t="shared" si="96"/>
        <v>0</v>
      </c>
      <c r="H693" s="36">
        <f>IFERROR(VLOOKUP($D693,PGP!$A:$B,2,FALSE),0)</f>
        <v>0</v>
      </c>
      <c r="I693" s="37">
        <f t="shared" si="97"/>
        <v>0</v>
      </c>
      <c r="J693" s="80">
        <f t="shared" si="98"/>
        <v>0</v>
      </c>
      <c r="K693" s="28">
        <f t="shared" si="99"/>
        <v>0</v>
      </c>
      <c r="L693" s="37">
        <f t="shared" si="100"/>
        <v>0</v>
      </c>
      <c r="M693" s="80">
        <f t="shared" si="101"/>
        <v>0</v>
      </c>
      <c r="N693" s="96" t="str">
        <f t="shared" si="93"/>
        <v/>
      </c>
      <c r="O693" s="85" t="str">
        <f t="shared" si="94"/>
        <v/>
      </c>
      <c r="P693" s="12">
        <f t="shared" si="95"/>
        <v>0</v>
      </c>
    </row>
    <row r="694" spans="2:16" s="1" customFormat="1" x14ac:dyDescent="0.2">
      <c r="B694" s="32"/>
      <c r="C694" s="32"/>
      <c r="D694" s="104"/>
      <c r="E694" s="191"/>
      <c r="F694" s="72"/>
      <c r="G694" s="79">
        <f t="shared" si="96"/>
        <v>0</v>
      </c>
      <c r="H694" s="36">
        <f>IFERROR(VLOOKUP($D694,PGP!$A:$B,2,FALSE),0)</f>
        <v>0</v>
      </c>
      <c r="I694" s="37">
        <f t="shared" si="97"/>
        <v>0</v>
      </c>
      <c r="J694" s="80">
        <f t="shared" si="98"/>
        <v>0</v>
      </c>
      <c r="K694" s="28">
        <f t="shared" si="99"/>
        <v>0</v>
      </c>
      <c r="L694" s="37">
        <f t="shared" si="100"/>
        <v>0</v>
      </c>
      <c r="M694" s="80">
        <f t="shared" si="101"/>
        <v>0</v>
      </c>
      <c r="N694" s="96" t="str">
        <f t="shared" si="93"/>
        <v/>
      </c>
      <c r="O694" s="85" t="str">
        <f t="shared" si="94"/>
        <v/>
      </c>
      <c r="P694" s="12">
        <f t="shared" si="95"/>
        <v>0</v>
      </c>
    </row>
    <row r="695" spans="2:16" s="1" customFormat="1" x14ac:dyDescent="0.2">
      <c r="B695" s="32"/>
      <c r="C695" s="32"/>
      <c r="D695" s="104"/>
      <c r="E695" s="191"/>
      <c r="F695" s="72"/>
      <c r="G695" s="79">
        <f t="shared" si="96"/>
        <v>0</v>
      </c>
      <c r="H695" s="36">
        <f>IFERROR(VLOOKUP($D695,PGP!$A:$B,2,FALSE),0)</f>
        <v>0</v>
      </c>
      <c r="I695" s="37">
        <f t="shared" si="97"/>
        <v>0</v>
      </c>
      <c r="J695" s="80">
        <f t="shared" si="98"/>
        <v>0</v>
      </c>
      <c r="K695" s="28">
        <f t="shared" si="99"/>
        <v>0</v>
      </c>
      <c r="L695" s="37">
        <f t="shared" si="100"/>
        <v>0</v>
      </c>
      <c r="M695" s="80">
        <f t="shared" si="101"/>
        <v>0</v>
      </c>
      <c r="N695" s="96" t="str">
        <f t="shared" si="93"/>
        <v/>
      </c>
      <c r="O695" s="85" t="str">
        <f t="shared" si="94"/>
        <v/>
      </c>
      <c r="P695" s="12">
        <f t="shared" si="95"/>
        <v>0</v>
      </c>
    </row>
    <row r="696" spans="2:16" s="1" customFormat="1" x14ac:dyDescent="0.2">
      <c r="B696" s="32"/>
      <c r="C696" s="32"/>
      <c r="D696" s="104"/>
      <c r="E696" s="191"/>
      <c r="F696" s="72"/>
      <c r="G696" s="79">
        <f t="shared" si="96"/>
        <v>0</v>
      </c>
      <c r="H696" s="36">
        <f>IFERROR(VLOOKUP($D696,PGP!$A:$B,2,FALSE),0)</f>
        <v>0</v>
      </c>
      <c r="I696" s="37">
        <f t="shared" si="97"/>
        <v>0</v>
      </c>
      <c r="J696" s="80">
        <f t="shared" si="98"/>
        <v>0</v>
      </c>
      <c r="K696" s="28">
        <f t="shared" si="99"/>
        <v>0</v>
      </c>
      <c r="L696" s="37">
        <f t="shared" si="100"/>
        <v>0</v>
      </c>
      <c r="M696" s="80">
        <f t="shared" si="101"/>
        <v>0</v>
      </c>
      <c r="N696" s="96" t="str">
        <f t="shared" si="93"/>
        <v/>
      </c>
      <c r="O696" s="85" t="str">
        <f t="shared" si="94"/>
        <v/>
      </c>
      <c r="P696" s="12">
        <f t="shared" si="95"/>
        <v>0</v>
      </c>
    </row>
    <row r="697" spans="2:16" s="1" customFormat="1" x14ac:dyDescent="0.2">
      <c r="B697" s="32"/>
      <c r="C697" s="32"/>
      <c r="D697" s="104"/>
      <c r="E697" s="191"/>
      <c r="F697" s="72"/>
      <c r="G697" s="79">
        <f t="shared" si="96"/>
        <v>0</v>
      </c>
      <c r="H697" s="36">
        <f>IFERROR(VLOOKUP($D697,PGP!$A:$B,2,FALSE),0)</f>
        <v>0</v>
      </c>
      <c r="I697" s="37">
        <f t="shared" si="97"/>
        <v>0</v>
      </c>
      <c r="J697" s="80">
        <f t="shared" si="98"/>
        <v>0</v>
      </c>
      <c r="K697" s="28">
        <f t="shared" si="99"/>
        <v>0</v>
      </c>
      <c r="L697" s="37">
        <f t="shared" si="100"/>
        <v>0</v>
      </c>
      <c r="M697" s="80">
        <f t="shared" si="101"/>
        <v>0</v>
      </c>
      <c r="N697" s="96" t="str">
        <f t="shared" si="93"/>
        <v/>
      </c>
      <c r="O697" s="85" t="str">
        <f t="shared" si="94"/>
        <v/>
      </c>
      <c r="P697" s="12">
        <f t="shared" si="95"/>
        <v>0</v>
      </c>
    </row>
    <row r="698" spans="2:16" s="1" customFormat="1" x14ac:dyDescent="0.2">
      <c r="B698" s="32"/>
      <c r="C698" s="32"/>
      <c r="D698" s="104"/>
      <c r="E698" s="191"/>
      <c r="F698" s="72"/>
      <c r="G698" s="79">
        <f t="shared" si="96"/>
        <v>0</v>
      </c>
      <c r="H698" s="36">
        <f>IFERROR(VLOOKUP($D698,PGP!$A:$B,2,FALSE),0)</f>
        <v>0</v>
      </c>
      <c r="I698" s="37">
        <f t="shared" si="97"/>
        <v>0</v>
      </c>
      <c r="J698" s="80">
        <f t="shared" si="98"/>
        <v>0</v>
      </c>
      <c r="K698" s="28">
        <f t="shared" si="99"/>
        <v>0</v>
      </c>
      <c r="L698" s="37">
        <f t="shared" si="100"/>
        <v>0</v>
      </c>
      <c r="M698" s="80">
        <f t="shared" si="101"/>
        <v>0</v>
      </c>
      <c r="N698" s="96" t="str">
        <f t="shared" si="93"/>
        <v/>
      </c>
      <c r="O698" s="85" t="str">
        <f t="shared" si="94"/>
        <v/>
      </c>
      <c r="P698" s="12">
        <f t="shared" si="95"/>
        <v>0</v>
      </c>
    </row>
    <row r="699" spans="2:16" s="1" customFormat="1" x14ac:dyDescent="0.2">
      <c r="B699" s="32"/>
      <c r="C699" s="32"/>
      <c r="D699" s="104"/>
      <c r="E699" s="191"/>
      <c r="F699" s="72"/>
      <c r="G699" s="79">
        <f t="shared" si="96"/>
        <v>0</v>
      </c>
      <c r="H699" s="36">
        <f>IFERROR(VLOOKUP($D699,PGP!$A:$B,2,FALSE),0)</f>
        <v>0</v>
      </c>
      <c r="I699" s="37">
        <f t="shared" si="97"/>
        <v>0</v>
      </c>
      <c r="J699" s="80">
        <f t="shared" si="98"/>
        <v>0</v>
      </c>
      <c r="K699" s="28">
        <f t="shared" si="99"/>
        <v>0</v>
      </c>
      <c r="L699" s="37">
        <f t="shared" si="100"/>
        <v>0</v>
      </c>
      <c r="M699" s="80">
        <f t="shared" si="101"/>
        <v>0</v>
      </c>
      <c r="N699" s="96" t="str">
        <f t="shared" si="93"/>
        <v/>
      </c>
      <c r="O699" s="85" t="str">
        <f t="shared" si="94"/>
        <v/>
      </c>
      <c r="P699" s="12">
        <f t="shared" si="95"/>
        <v>0</v>
      </c>
    </row>
    <row r="700" spans="2:16" s="1" customFormat="1" x14ac:dyDescent="0.2">
      <c r="B700" s="32"/>
      <c r="C700" s="32"/>
      <c r="D700" s="104"/>
      <c r="E700" s="191"/>
      <c r="F700" s="72"/>
      <c r="G700" s="79">
        <f t="shared" si="96"/>
        <v>0</v>
      </c>
      <c r="H700" s="36">
        <f>IFERROR(VLOOKUP($D700,PGP!$A:$B,2,FALSE),0)</f>
        <v>0</v>
      </c>
      <c r="I700" s="37">
        <f t="shared" si="97"/>
        <v>0</v>
      </c>
      <c r="J700" s="80">
        <f t="shared" si="98"/>
        <v>0</v>
      </c>
      <c r="K700" s="28">
        <f t="shared" si="99"/>
        <v>0</v>
      </c>
      <c r="L700" s="37">
        <f t="shared" si="100"/>
        <v>0</v>
      </c>
      <c r="M700" s="80">
        <f t="shared" si="101"/>
        <v>0</v>
      </c>
      <c r="N700" s="96" t="str">
        <f t="shared" si="93"/>
        <v/>
      </c>
      <c r="O700" s="85" t="str">
        <f t="shared" si="94"/>
        <v/>
      </c>
      <c r="P700" s="12">
        <f t="shared" si="95"/>
        <v>0</v>
      </c>
    </row>
    <row r="701" spans="2:16" s="1" customFormat="1" x14ac:dyDescent="0.2">
      <c r="B701" s="32"/>
      <c r="C701" s="32"/>
      <c r="D701" s="104"/>
      <c r="E701" s="191"/>
      <c r="F701" s="72"/>
      <c r="G701" s="79">
        <f t="shared" si="96"/>
        <v>0</v>
      </c>
      <c r="H701" s="36">
        <f>IFERROR(VLOOKUP($D701,PGP!$A:$B,2,FALSE),0)</f>
        <v>0</v>
      </c>
      <c r="I701" s="37">
        <f t="shared" si="97"/>
        <v>0</v>
      </c>
      <c r="J701" s="80">
        <f t="shared" si="98"/>
        <v>0</v>
      </c>
      <c r="K701" s="28">
        <f t="shared" si="99"/>
        <v>0</v>
      </c>
      <c r="L701" s="37">
        <f t="shared" si="100"/>
        <v>0</v>
      </c>
      <c r="M701" s="80">
        <f t="shared" si="101"/>
        <v>0</v>
      </c>
      <c r="N701" s="96" t="str">
        <f t="shared" si="93"/>
        <v/>
      </c>
      <c r="O701" s="85" t="str">
        <f t="shared" si="94"/>
        <v/>
      </c>
      <c r="P701" s="12">
        <f t="shared" si="95"/>
        <v>0</v>
      </c>
    </row>
    <row r="702" spans="2:16" s="1" customFormat="1" x14ac:dyDescent="0.2">
      <c r="B702" s="32"/>
      <c r="C702" s="32"/>
      <c r="D702" s="104"/>
      <c r="E702" s="191"/>
      <c r="F702" s="72"/>
      <c r="G702" s="79">
        <f t="shared" si="96"/>
        <v>0</v>
      </c>
      <c r="H702" s="36">
        <f>IFERROR(VLOOKUP($D702,PGP!$A:$B,2,FALSE),0)</f>
        <v>0</v>
      </c>
      <c r="I702" s="37">
        <f t="shared" si="97"/>
        <v>0</v>
      </c>
      <c r="J702" s="80">
        <f t="shared" si="98"/>
        <v>0</v>
      </c>
      <c r="K702" s="28">
        <f t="shared" si="99"/>
        <v>0</v>
      </c>
      <c r="L702" s="37">
        <f t="shared" si="100"/>
        <v>0</v>
      </c>
      <c r="M702" s="80">
        <f t="shared" si="101"/>
        <v>0</v>
      </c>
      <c r="N702" s="96" t="str">
        <f t="shared" si="93"/>
        <v/>
      </c>
      <c r="O702" s="85" t="str">
        <f t="shared" si="94"/>
        <v/>
      </c>
      <c r="P702" s="12">
        <f t="shared" si="95"/>
        <v>0</v>
      </c>
    </row>
    <row r="703" spans="2:16" s="1" customFormat="1" x14ac:dyDescent="0.2">
      <c r="B703" s="32"/>
      <c r="C703" s="32"/>
      <c r="D703" s="104"/>
      <c r="E703" s="191"/>
      <c r="F703" s="72"/>
      <c r="G703" s="79">
        <f t="shared" si="96"/>
        <v>0</v>
      </c>
      <c r="H703" s="36">
        <f>IFERROR(VLOOKUP($D703,PGP!$A:$B,2,FALSE),0)</f>
        <v>0</v>
      </c>
      <c r="I703" s="37">
        <f t="shared" si="97"/>
        <v>0</v>
      </c>
      <c r="J703" s="80">
        <f t="shared" si="98"/>
        <v>0</v>
      </c>
      <c r="K703" s="28">
        <f t="shared" si="99"/>
        <v>0</v>
      </c>
      <c r="L703" s="37">
        <f t="shared" si="100"/>
        <v>0</v>
      </c>
      <c r="M703" s="80">
        <f t="shared" si="101"/>
        <v>0</v>
      </c>
      <c r="N703" s="96" t="str">
        <f t="shared" si="93"/>
        <v/>
      </c>
      <c r="O703" s="85" t="str">
        <f t="shared" si="94"/>
        <v/>
      </c>
      <c r="P703" s="12">
        <f t="shared" si="95"/>
        <v>0</v>
      </c>
    </row>
    <row r="704" spans="2:16" s="1" customFormat="1" x14ac:dyDescent="0.2">
      <c r="B704" s="32"/>
      <c r="C704" s="32"/>
      <c r="D704" s="104"/>
      <c r="E704" s="191"/>
      <c r="F704" s="72"/>
      <c r="G704" s="79">
        <f t="shared" si="96"/>
        <v>0</v>
      </c>
      <c r="H704" s="36">
        <f>IFERROR(VLOOKUP($D704,PGP!$A:$B,2,FALSE),0)</f>
        <v>0</v>
      </c>
      <c r="I704" s="37">
        <f t="shared" si="97"/>
        <v>0</v>
      </c>
      <c r="J704" s="80">
        <f t="shared" si="98"/>
        <v>0</v>
      </c>
      <c r="K704" s="28">
        <f t="shared" si="99"/>
        <v>0</v>
      </c>
      <c r="L704" s="37">
        <f t="shared" si="100"/>
        <v>0</v>
      </c>
      <c r="M704" s="80">
        <f t="shared" si="101"/>
        <v>0</v>
      </c>
      <c r="N704" s="96" t="str">
        <f t="shared" si="93"/>
        <v/>
      </c>
      <c r="O704" s="85" t="str">
        <f t="shared" si="94"/>
        <v/>
      </c>
      <c r="P704" s="12">
        <f t="shared" si="95"/>
        <v>0</v>
      </c>
    </row>
    <row r="705" spans="2:16" s="1" customFormat="1" x14ac:dyDescent="0.2">
      <c r="B705" s="32"/>
      <c r="C705" s="32"/>
      <c r="D705" s="104"/>
      <c r="E705" s="191"/>
      <c r="F705" s="72"/>
      <c r="G705" s="79">
        <f t="shared" si="96"/>
        <v>0</v>
      </c>
      <c r="H705" s="36">
        <f>IFERROR(VLOOKUP($D705,PGP!$A:$B,2,FALSE),0)</f>
        <v>0</v>
      </c>
      <c r="I705" s="37">
        <f t="shared" si="97"/>
        <v>0</v>
      </c>
      <c r="J705" s="80">
        <f t="shared" si="98"/>
        <v>0</v>
      </c>
      <c r="K705" s="28">
        <f t="shared" si="99"/>
        <v>0</v>
      </c>
      <c r="L705" s="37">
        <f t="shared" si="100"/>
        <v>0</v>
      </c>
      <c r="M705" s="80">
        <f t="shared" si="101"/>
        <v>0</v>
      </c>
      <c r="N705" s="96" t="str">
        <f t="shared" si="93"/>
        <v/>
      </c>
      <c r="O705" s="85" t="str">
        <f t="shared" si="94"/>
        <v/>
      </c>
      <c r="P705" s="12">
        <f t="shared" si="95"/>
        <v>0</v>
      </c>
    </row>
    <row r="706" spans="2:16" s="1" customFormat="1" x14ac:dyDescent="0.2">
      <c r="B706" s="32"/>
      <c r="C706" s="32"/>
      <c r="D706" s="104"/>
      <c r="E706" s="191"/>
      <c r="F706" s="72"/>
      <c r="G706" s="79">
        <f t="shared" si="96"/>
        <v>0</v>
      </c>
      <c r="H706" s="36">
        <f>IFERROR(VLOOKUP($D706,PGP!$A:$B,2,FALSE),0)</f>
        <v>0</v>
      </c>
      <c r="I706" s="37">
        <f t="shared" si="97"/>
        <v>0</v>
      </c>
      <c r="J706" s="80">
        <f t="shared" si="98"/>
        <v>0</v>
      </c>
      <c r="K706" s="28">
        <f t="shared" si="99"/>
        <v>0</v>
      </c>
      <c r="L706" s="37">
        <f t="shared" si="100"/>
        <v>0</v>
      </c>
      <c r="M706" s="80">
        <f t="shared" si="101"/>
        <v>0</v>
      </c>
      <c r="N706" s="96" t="str">
        <f t="shared" si="93"/>
        <v/>
      </c>
      <c r="O706" s="85" t="str">
        <f t="shared" si="94"/>
        <v/>
      </c>
      <c r="P706" s="12">
        <f t="shared" si="95"/>
        <v>0</v>
      </c>
    </row>
    <row r="707" spans="2:16" s="1" customFormat="1" x14ac:dyDescent="0.2">
      <c r="B707" s="32"/>
      <c r="C707" s="32"/>
      <c r="D707" s="104"/>
      <c r="E707" s="191"/>
      <c r="F707" s="72"/>
      <c r="G707" s="79">
        <f t="shared" si="96"/>
        <v>0</v>
      </c>
      <c r="H707" s="36">
        <f>IFERROR(VLOOKUP($D707,PGP!$A:$B,2,FALSE),0)</f>
        <v>0</v>
      </c>
      <c r="I707" s="37">
        <f t="shared" si="97"/>
        <v>0</v>
      </c>
      <c r="J707" s="80">
        <f t="shared" si="98"/>
        <v>0</v>
      </c>
      <c r="K707" s="28">
        <f t="shared" si="99"/>
        <v>0</v>
      </c>
      <c r="L707" s="37">
        <f t="shared" si="100"/>
        <v>0</v>
      </c>
      <c r="M707" s="80">
        <f t="shared" si="101"/>
        <v>0</v>
      </c>
      <c r="N707" s="96" t="str">
        <f t="shared" si="93"/>
        <v/>
      </c>
      <c r="O707" s="85" t="str">
        <f t="shared" si="94"/>
        <v/>
      </c>
      <c r="P707" s="12">
        <f t="shared" si="95"/>
        <v>0</v>
      </c>
    </row>
    <row r="708" spans="2:16" s="1" customFormat="1" x14ac:dyDescent="0.2">
      <c r="B708" s="32"/>
      <c r="C708" s="32"/>
      <c r="D708" s="104"/>
      <c r="E708" s="191"/>
      <c r="F708" s="72"/>
      <c r="G708" s="79">
        <f t="shared" si="96"/>
        <v>0</v>
      </c>
      <c r="H708" s="36">
        <f>IFERROR(VLOOKUP($D708,PGP!$A:$B,2,FALSE),0)</f>
        <v>0</v>
      </c>
      <c r="I708" s="37">
        <f t="shared" si="97"/>
        <v>0</v>
      </c>
      <c r="J708" s="80">
        <f t="shared" si="98"/>
        <v>0</v>
      </c>
      <c r="K708" s="28">
        <f t="shared" si="99"/>
        <v>0</v>
      </c>
      <c r="L708" s="37">
        <f t="shared" si="100"/>
        <v>0</v>
      </c>
      <c r="M708" s="80">
        <f t="shared" si="101"/>
        <v>0</v>
      </c>
      <c r="N708" s="96" t="str">
        <f t="shared" si="93"/>
        <v/>
      </c>
      <c r="O708" s="85" t="str">
        <f t="shared" si="94"/>
        <v/>
      </c>
      <c r="P708" s="12">
        <f t="shared" si="95"/>
        <v>0</v>
      </c>
    </row>
    <row r="709" spans="2:16" s="1" customFormat="1" x14ac:dyDescent="0.2">
      <c r="B709" s="32"/>
      <c r="C709" s="32"/>
      <c r="D709" s="104"/>
      <c r="E709" s="191"/>
      <c r="F709" s="72"/>
      <c r="G709" s="79">
        <f t="shared" si="96"/>
        <v>0</v>
      </c>
      <c r="H709" s="36">
        <f>IFERROR(VLOOKUP($D709,PGP!$A:$B,2,FALSE),0)</f>
        <v>0</v>
      </c>
      <c r="I709" s="37">
        <f t="shared" si="97"/>
        <v>0</v>
      </c>
      <c r="J709" s="80">
        <f t="shared" si="98"/>
        <v>0</v>
      </c>
      <c r="K709" s="28">
        <f t="shared" si="99"/>
        <v>0</v>
      </c>
      <c r="L709" s="37">
        <f t="shared" si="100"/>
        <v>0</v>
      </c>
      <c r="M709" s="80">
        <f t="shared" si="101"/>
        <v>0</v>
      </c>
      <c r="N709" s="96" t="str">
        <f t="shared" si="93"/>
        <v/>
      </c>
      <c r="O709" s="85" t="str">
        <f t="shared" si="94"/>
        <v/>
      </c>
      <c r="P709" s="12">
        <f t="shared" si="95"/>
        <v>0</v>
      </c>
    </row>
    <row r="710" spans="2:16" s="1" customFormat="1" x14ac:dyDescent="0.2">
      <c r="B710" s="32"/>
      <c r="C710" s="32"/>
      <c r="D710" s="104"/>
      <c r="E710" s="191"/>
      <c r="F710" s="72"/>
      <c r="G710" s="79">
        <f t="shared" si="96"/>
        <v>0</v>
      </c>
      <c r="H710" s="36">
        <f>IFERROR(VLOOKUP($D710,PGP!$A:$B,2,FALSE),0)</f>
        <v>0</v>
      </c>
      <c r="I710" s="37">
        <f t="shared" si="97"/>
        <v>0</v>
      </c>
      <c r="J710" s="80">
        <f t="shared" si="98"/>
        <v>0</v>
      </c>
      <c r="K710" s="28">
        <f t="shared" si="99"/>
        <v>0</v>
      </c>
      <c r="L710" s="37">
        <f t="shared" si="100"/>
        <v>0</v>
      </c>
      <c r="M710" s="80">
        <f t="shared" si="101"/>
        <v>0</v>
      </c>
      <c r="N710" s="96" t="str">
        <f t="shared" si="93"/>
        <v/>
      </c>
      <c r="O710" s="85" t="str">
        <f t="shared" si="94"/>
        <v/>
      </c>
      <c r="P710" s="12">
        <f t="shared" si="95"/>
        <v>0</v>
      </c>
    </row>
    <row r="711" spans="2:16" s="1" customFormat="1" x14ac:dyDescent="0.2">
      <c r="B711" s="32"/>
      <c r="C711" s="32"/>
      <c r="D711" s="104"/>
      <c r="E711" s="191"/>
      <c r="F711" s="72"/>
      <c r="G711" s="79">
        <f t="shared" si="96"/>
        <v>0</v>
      </c>
      <c r="H711" s="36">
        <f>IFERROR(VLOOKUP($D711,PGP!$A:$B,2,FALSE),0)</f>
        <v>0</v>
      </c>
      <c r="I711" s="37">
        <f t="shared" si="97"/>
        <v>0</v>
      </c>
      <c r="J711" s="80">
        <f t="shared" si="98"/>
        <v>0</v>
      </c>
      <c r="K711" s="28">
        <f t="shared" si="99"/>
        <v>0</v>
      </c>
      <c r="L711" s="37">
        <f t="shared" si="100"/>
        <v>0</v>
      </c>
      <c r="M711" s="80">
        <f t="shared" si="101"/>
        <v>0</v>
      </c>
      <c r="N711" s="96" t="str">
        <f t="shared" si="93"/>
        <v/>
      </c>
      <c r="O711" s="85" t="str">
        <f t="shared" si="94"/>
        <v/>
      </c>
      <c r="P711" s="12">
        <f t="shared" si="95"/>
        <v>0</v>
      </c>
    </row>
    <row r="712" spans="2:16" s="1" customFormat="1" x14ac:dyDescent="0.2">
      <c r="B712" s="32"/>
      <c r="C712" s="32"/>
      <c r="D712" s="104"/>
      <c r="E712" s="191"/>
      <c r="F712" s="72"/>
      <c r="G712" s="79">
        <f t="shared" si="96"/>
        <v>0</v>
      </c>
      <c r="H712" s="36">
        <f>IFERROR(VLOOKUP($D712,PGP!$A:$B,2,FALSE),0)</f>
        <v>0</v>
      </c>
      <c r="I712" s="37">
        <f t="shared" si="97"/>
        <v>0</v>
      </c>
      <c r="J712" s="80">
        <f t="shared" si="98"/>
        <v>0</v>
      </c>
      <c r="K712" s="28">
        <f t="shared" si="99"/>
        <v>0</v>
      </c>
      <c r="L712" s="37">
        <f t="shared" si="100"/>
        <v>0</v>
      </c>
      <c r="M712" s="80">
        <f t="shared" si="101"/>
        <v>0</v>
      </c>
      <c r="N712" s="96" t="str">
        <f t="shared" si="93"/>
        <v/>
      </c>
      <c r="O712" s="85" t="str">
        <f t="shared" si="94"/>
        <v/>
      </c>
      <c r="P712" s="12">
        <f t="shared" si="95"/>
        <v>0</v>
      </c>
    </row>
    <row r="713" spans="2:16" s="1" customFormat="1" x14ac:dyDescent="0.2">
      <c r="B713" s="32"/>
      <c r="C713" s="32"/>
      <c r="D713" s="104"/>
      <c r="E713" s="191"/>
      <c r="F713" s="72"/>
      <c r="G713" s="79">
        <f t="shared" si="96"/>
        <v>0</v>
      </c>
      <c r="H713" s="36">
        <f>IFERROR(VLOOKUP($D713,PGP!$A:$B,2,FALSE),0)</f>
        <v>0</v>
      </c>
      <c r="I713" s="37">
        <f t="shared" si="97"/>
        <v>0</v>
      </c>
      <c r="J713" s="80">
        <f t="shared" si="98"/>
        <v>0</v>
      </c>
      <c r="K713" s="28">
        <f t="shared" si="99"/>
        <v>0</v>
      </c>
      <c r="L713" s="37">
        <f t="shared" si="100"/>
        <v>0</v>
      </c>
      <c r="M713" s="80">
        <f t="shared" si="101"/>
        <v>0</v>
      </c>
      <c r="N713" s="96" t="str">
        <f t="shared" si="93"/>
        <v/>
      </c>
      <c r="O713" s="85" t="str">
        <f t="shared" si="94"/>
        <v/>
      </c>
      <c r="P713" s="12">
        <f t="shared" si="95"/>
        <v>0</v>
      </c>
    </row>
    <row r="714" spans="2:16" s="1" customFormat="1" x14ac:dyDescent="0.2">
      <c r="B714" s="32"/>
      <c r="C714" s="32"/>
      <c r="D714" s="104"/>
      <c r="E714" s="191"/>
      <c r="F714" s="72"/>
      <c r="G714" s="79">
        <f t="shared" si="96"/>
        <v>0</v>
      </c>
      <c r="H714" s="36">
        <f>IFERROR(VLOOKUP($D714,PGP!$A:$B,2,FALSE),0)</f>
        <v>0</v>
      </c>
      <c r="I714" s="37">
        <f t="shared" si="97"/>
        <v>0</v>
      </c>
      <c r="J714" s="80">
        <f t="shared" si="98"/>
        <v>0</v>
      </c>
      <c r="K714" s="28">
        <f t="shared" si="99"/>
        <v>0</v>
      </c>
      <c r="L714" s="37">
        <f t="shared" si="100"/>
        <v>0</v>
      </c>
      <c r="M714" s="80">
        <f t="shared" si="101"/>
        <v>0</v>
      </c>
      <c r="N714" s="96" t="str">
        <f t="shared" si="93"/>
        <v/>
      </c>
      <c r="O714" s="85" t="str">
        <f t="shared" si="94"/>
        <v/>
      </c>
      <c r="P714" s="12">
        <f t="shared" si="95"/>
        <v>0</v>
      </c>
    </row>
    <row r="715" spans="2:16" s="1" customFormat="1" x14ac:dyDescent="0.2">
      <c r="B715" s="32"/>
      <c r="C715" s="32"/>
      <c r="D715" s="104"/>
      <c r="E715" s="191"/>
      <c r="F715" s="72"/>
      <c r="G715" s="79">
        <f t="shared" si="96"/>
        <v>0</v>
      </c>
      <c r="H715" s="36">
        <f>IFERROR(VLOOKUP($D715,PGP!$A:$B,2,FALSE),0)</f>
        <v>0</v>
      </c>
      <c r="I715" s="37">
        <f t="shared" si="97"/>
        <v>0</v>
      </c>
      <c r="J715" s="80">
        <f t="shared" si="98"/>
        <v>0</v>
      </c>
      <c r="K715" s="28">
        <f t="shared" si="99"/>
        <v>0</v>
      </c>
      <c r="L715" s="37">
        <f t="shared" si="100"/>
        <v>0</v>
      </c>
      <c r="M715" s="80">
        <f t="shared" si="101"/>
        <v>0</v>
      </c>
      <c r="N715" s="96" t="str">
        <f t="shared" si="93"/>
        <v/>
      </c>
      <c r="O715" s="85" t="str">
        <f t="shared" si="94"/>
        <v/>
      </c>
      <c r="P715" s="12">
        <f t="shared" si="95"/>
        <v>0</v>
      </c>
    </row>
    <row r="716" spans="2:16" s="1" customFormat="1" x14ac:dyDescent="0.2">
      <c r="B716" s="32"/>
      <c r="C716" s="32"/>
      <c r="D716" s="104"/>
      <c r="E716" s="191"/>
      <c r="F716" s="72"/>
      <c r="G716" s="79">
        <f t="shared" si="96"/>
        <v>0</v>
      </c>
      <c r="H716" s="36">
        <f>IFERROR(VLOOKUP($D716,PGP!$A:$B,2,FALSE),0)</f>
        <v>0</v>
      </c>
      <c r="I716" s="37">
        <f t="shared" si="97"/>
        <v>0</v>
      </c>
      <c r="J716" s="80">
        <f t="shared" si="98"/>
        <v>0</v>
      </c>
      <c r="K716" s="28">
        <f t="shared" si="99"/>
        <v>0</v>
      </c>
      <c r="L716" s="37">
        <f t="shared" si="100"/>
        <v>0</v>
      </c>
      <c r="M716" s="80">
        <f t="shared" si="101"/>
        <v>0</v>
      </c>
      <c r="N716" s="96" t="str">
        <f t="shared" si="93"/>
        <v/>
      </c>
      <c r="O716" s="85" t="str">
        <f t="shared" si="94"/>
        <v/>
      </c>
      <c r="P716" s="12">
        <f t="shared" si="95"/>
        <v>0</v>
      </c>
    </row>
    <row r="717" spans="2:16" s="1" customFormat="1" x14ac:dyDescent="0.2">
      <c r="B717" s="32"/>
      <c r="C717" s="32"/>
      <c r="D717" s="104"/>
      <c r="E717" s="191"/>
      <c r="F717" s="72"/>
      <c r="G717" s="79">
        <f t="shared" si="96"/>
        <v>0</v>
      </c>
      <c r="H717" s="36">
        <f>IFERROR(VLOOKUP($D717,PGP!$A:$B,2,FALSE),0)</f>
        <v>0</v>
      </c>
      <c r="I717" s="37">
        <f t="shared" si="97"/>
        <v>0</v>
      </c>
      <c r="J717" s="80">
        <f t="shared" si="98"/>
        <v>0</v>
      </c>
      <c r="K717" s="28">
        <f t="shared" si="99"/>
        <v>0</v>
      </c>
      <c r="L717" s="37">
        <f t="shared" si="100"/>
        <v>0</v>
      </c>
      <c r="M717" s="80">
        <f t="shared" si="101"/>
        <v>0</v>
      </c>
      <c r="N717" s="96" t="str">
        <f t="shared" si="93"/>
        <v/>
      </c>
      <c r="O717" s="85" t="str">
        <f t="shared" si="94"/>
        <v/>
      </c>
      <c r="P717" s="12">
        <f t="shared" si="95"/>
        <v>0</v>
      </c>
    </row>
    <row r="718" spans="2:16" s="1" customFormat="1" x14ac:dyDescent="0.2">
      <c r="B718" s="32"/>
      <c r="C718" s="32"/>
      <c r="D718" s="104"/>
      <c r="E718" s="191"/>
      <c r="F718" s="72"/>
      <c r="G718" s="79">
        <f t="shared" si="96"/>
        <v>0</v>
      </c>
      <c r="H718" s="36">
        <f>IFERROR(VLOOKUP($D718,PGP!$A:$B,2,FALSE),0)</f>
        <v>0</v>
      </c>
      <c r="I718" s="37">
        <f t="shared" si="97"/>
        <v>0</v>
      </c>
      <c r="J718" s="80">
        <f t="shared" si="98"/>
        <v>0</v>
      </c>
      <c r="K718" s="28">
        <f t="shared" si="99"/>
        <v>0</v>
      </c>
      <c r="L718" s="37">
        <f t="shared" si="100"/>
        <v>0</v>
      </c>
      <c r="M718" s="80">
        <f t="shared" si="101"/>
        <v>0</v>
      </c>
      <c r="N718" s="96" t="str">
        <f t="shared" si="93"/>
        <v/>
      </c>
      <c r="O718" s="85" t="str">
        <f t="shared" si="94"/>
        <v/>
      </c>
      <c r="P718" s="12">
        <f t="shared" si="95"/>
        <v>0</v>
      </c>
    </row>
    <row r="719" spans="2:16" s="1" customFormat="1" x14ac:dyDescent="0.2">
      <c r="B719" s="32"/>
      <c r="C719" s="32"/>
      <c r="D719" s="104"/>
      <c r="E719" s="191"/>
      <c r="F719" s="72"/>
      <c r="G719" s="79">
        <f t="shared" si="96"/>
        <v>0</v>
      </c>
      <c r="H719" s="36">
        <f>IFERROR(VLOOKUP($D719,PGP!$A:$B,2,FALSE),0)</f>
        <v>0</v>
      </c>
      <c r="I719" s="37">
        <f t="shared" si="97"/>
        <v>0</v>
      </c>
      <c r="J719" s="80">
        <f t="shared" si="98"/>
        <v>0</v>
      </c>
      <c r="K719" s="28">
        <f t="shared" si="99"/>
        <v>0</v>
      </c>
      <c r="L719" s="37">
        <f t="shared" si="100"/>
        <v>0</v>
      </c>
      <c r="M719" s="80">
        <f t="shared" si="101"/>
        <v>0</v>
      </c>
      <c r="N719" s="96" t="str">
        <f t="shared" si="93"/>
        <v/>
      </c>
      <c r="O719" s="85" t="str">
        <f t="shared" si="94"/>
        <v/>
      </c>
      <c r="P719" s="12">
        <f t="shared" si="95"/>
        <v>0</v>
      </c>
    </row>
    <row r="720" spans="2:16" s="1" customFormat="1" x14ac:dyDescent="0.2">
      <c r="B720" s="32"/>
      <c r="C720" s="32"/>
      <c r="D720" s="104"/>
      <c r="E720" s="191"/>
      <c r="F720" s="72"/>
      <c r="G720" s="79">
        <f t="shared" si="96"/>
        <v>0</v>
      </c>
      <c r="H720" s="36">
        <f>IFERROR(VLOOKUP($D720,PGP!$A:$B,2,FALSE),0)</f>
        <v>0</v>
      </c>
      <c r="I720" s="37">
        <f t="shared" si="97"/>
        <v>0</v>
      </c>
      <c r="J720" s="80">
        <f t="shared" si="98"/>
        <v>0</v>
      </c>
      <c r="K720" s="28">
        <f t="shared" si="99"/>
        <v>0</v>
      </c>
      <c r="L720" s="37">
        <f t="shared" si="100"/>
        <v>0</v>
      </c>
      <c r="M720" s="80">
        <f t="shared" si="101"/>
        <v>0</v>
      </c>
      <c r="N720" s="96" t="str">
        <f t="shared" si="93"/>
        <v/>
      </c>
      <c r="O720" s="85" t="str">
        <f t="shared" si="94"/>
        <v/>
      </c>
      <c r="P720" s="12">
        <f t="shared" si="95"/>
        <v>0</v>
      </c>
    </row>
    <row r="721" spans="2:16" s="1" customFormat="1" x14ac:dyDescent="0.2">
      <c r="B721" s="32"/>
      <c r="C721" s="32"/>
      <c r="D721" s="104"/>
      <c r="E721" s="191"/>
      <c r="F721" s="72"/>
      <c r="G721" s="79">
        <f t="shared" si="96"/>
        <v>0</v>
      </c>
      <c r="H721" s="36">
        <f>IFERROR(VLOOKUP($D721,PGP!$A:$B,2,FALSE),0)</f>
        <v>0</v>
      </c>
      <c r="I721" s="37">
        <f t="shared" si="97"/>
        <v>0</v>
      </c>
      <c r="J721" s="80">
        <f t="shared" si="98"/>
        <v>0</v>
      </c>
      <c r="K721" s="28">
        <f t="shared" si="99"/>
        <v>0</v>
      </c>
      <c r="L721" s="37">
        <f t="shared" si="100"/>
        <v>0</v>
      </c>
      <c r="M721" s="80">
        <f t="shared" si="101"/>
        <v>0</v>
      </c>
      <c r="N721" s="96" t="str">
        <f t="shared" si="93"/>
        <v/>
      </c>
      <c r="O721" s="85" t="str">
        <f t="shared" si="94"/>
        <v/>
      </c>
      <c r="P721" s="12">
        <f t="shared" si="95"/>
        <v>0</v>
      </c>
    </row>
    <row r="722" spans="2:16" s="1" customFormat="1" x14ac:dyDescent="0.2">
      <c r="B722" s="32"/>
      <c r="C722" s="32"/>
      <c r="D722" s="104"/>
      <c r="E722" s="191"/>
      <c r="F722" s="72"/>
      <c r="G722" s="79">
        <f t="shared" si="96"/>
        <v>0</v>
      </c>
      <c r="H722" s="36">
        <f>IFERROR(VLOOKUP($D722,PGP!$A:$B,2,FALSE),0)</f>
        <v>0</v>
      </c>
      <c r="I722" s="37">
        <f t="shared" si="97"/>
        <v>0</v>
      </c>
      <c r="J722" s="80">
        <f t="shared" si="98"/>
        <v>0</v>
      </c>
      <c r="K722" s="28">
        <f t="shared" si="99"/>
        <v>0</v>
      </c>
      <c r="L722" s="37">
        <f t="shared" si="100"/>
        <v>0</v>
      </c>
      <c r="M722" s="80">
        <f t="shared" si="101"/>
        <v>0</v>
      </c>
      <c r="N722" s="96" t="str">
        <f t="shared" si="93"/>
        <v/>
      </c>
      <c r="O722" s="85" t="str">
        <f t="shared" si="94"/>
        <v/>
      </c>
      <c r="P722" s="12">
        <f t="shared" si="95"/>
        <v>0</v>
      </c>
    </row>
    <row r="723" spans="2:16" s="1" customFormat="1" x14ac:dyDescent="0.2">
      <c r="B723" s="32"/>
      <c r="C723" s="32"/>
      <c r="D723" s="104"/>
      <c r="E723" s="191"/>
      <c r="F723" s="72"/>
      <c r="G723" s="79">
        <f t="shared" si="96"/>
        <v>0</v>
      </c>
      <c r="H723" s="36">
        <f>IFERROR(VLOOKUP($D723,PGP!$A:$B,2,FALSE),0)</f>
        <v>0</v>
      </c>
      <c r="I723" s="37">
        <f t="shared" si="97"/>
        <v>0</v>
      </c>
      <c r="J723" s="80">
        <f t="shared" si="98"/>
        <v>0</v>
      </c>
      <c r="K723" s="28">
        <f t="shared" si="99"/>
        <v>0</v>
      </c>
      <c r="L723" s="37">
        <f t="shared" si="100"/>
        <v>0</v>
      </c>
      <c r="M723" s="80">
        <f t="shared" si="101"/>
        <v>0</v>
      </c>
      <c r="N723" s="96" t="str">
        <f t="shared" si="93"/>
        <v/>
      </c>
      <c r="O723" s="85" t="str">
        <f t="shared" si="94"/>
        <v/>
      </c>
      <c r="P723" s="12">
        <f t="shared" si="95"/>
        <v>0</v>
      </c>
    </row>
    <row r="724" spans="2:16" s="1" customFormat="1" x14ac:dyDescent="0.2">
      <c r="B724" s="32"/>
      <c r="C724" s="32"/>
      <c r="D724" s="104"/>
      <c r="E724" s="191"/>
      <c r="F724" s="72"/>
      <c r="G724" s="79">
        <f t="shared" si="96"/>
        <v>0</v>
      </c>
      <c r="H724" s="36">
        <f>IFERROR(VLOOKUP($D724,PGP!$A:$B,2,FALSE),0)</f>
        <v>0</v>
      </c>
      <c r="I724" s="37">
        <f t="shared" si="97"/>
        <v>0</v>
      </c>
      <c r="J724" s="80">
        <f t="shared" si="98"/>
        <v>0</v>
      </c>
      <c r="K724" s="28">
        <f t="shared" si="99"/>
        <v>0</v>
      </c>
      <c r="L724" s="37">
        <f t="shared" si="100"/>
        <v>0</v>
      </c>
      <c r="M724" s="80">
        <f t="shared" si="101"/>
        <v>0</v>
      </c>
      <c r="N724" s="96" t="str">
        <f t="shared" si="93"/>
        <v/>
      </c>
      <c r="O724" s="85" t="str">
        <f t="shared" si="94"/>
        <v/>
      </c>
      <c r="P724" s="12">
        <f t="shared" si="95"/>
        <v>0</v>
      </c>
    </row>
    <row r="725" spans="2:16" s="1" customFormat="1" x14ac:dyDescent="0.2">
      <c r="B725" s="32"/>
      <c r="C725" s="32"/>
      <c r="D725" s="104"/>
      <c r="E725" s="191"/>
      <c r="F725" s="72"/>
      <c r="G725" s="79">
        <f t="shared" si="96"/>
        <v>0</v>
      </c>
      <c r="H725" s="36">
        <f>IFERROR(VLOOKUP($D725,PGP!$A:$B,2,FALSE),0)</f>
        <v>0</v>
      </c>
      <c r="I725" s="37">
        <f t="shared" si="97"/>
        <v>0</v>
      </c>
      <c r="J725" s="80">
        <f t="shared" si="98"/>
        <v>0</v>
      </c>
      <c r="K725" s="28">
        <f t="shared" si="99"/>
        <v>0</v>
      </c>
      <c r="L725" s="37">
        <f t="shared" si="100"/>
        <v>0</v>
      </c>
      <c r="M725" s="80">
        <f t="shared" si="101"/>
        <v>0</v>
      </c>
      <c r="N725" s="96" t="str">
        <f t="shared" si="93"/>
        <v/>
      </c>
      <c r="O725" s="85" t="str">
        <f t="shared" si="94"/>
        <v/>
      </c>
      <c r="P725" s="12">
        <f t="shared" si="95"/>
        <v>0</v>
      </c>
    </row>
    <row r="726" spans="2:16" s="1" customFormat="1" x14ac:dyDescent="0.2">
      <c r="B726" s="32"/>
      <c r="C726" s="32"/>
      <c r="D726" s="104"/>
      <c r="E726" s="191"/>
      <c r="F726" s="72"/>
      <c r="G726" s="79">
        <f t="shared" si="96"/>
        <v>0</v>
      </c>
      <c r="H726" s="36">
        <f>IFERROR(VLOOKUP($D726,PGP!$A:$B,2,FALSE),0)</f>
        <v>0</v>
      </c>
      <c r="I726" s="37">
        <f t="shared" si="97"/>
        <v>0</v>
      </c>
      <c r="J726" s="80">
        <f t="shared" si="98"/>
        <v>0</v>
      </c>
      <c r="K726" s="28">
        <f t="shared" si="99"/>
        <v>0</v>
      </c>
      <c r="L726" s="37">
        <f t="shared" si="100"/>
        <v>0</v>
      </c>
      <c r="M726" s="80">
        <f t="shared" si="101"/>
        <v>0</v>
      </c>
      <c r="N726" s="96" t="str">
        <f t="shared" si="93"/>
        <v/>
      </c>
      <c r="O726" s="85" t="str">
        <f t="shared" si="94"/>
        <v/>
      </c>
      <c r="P726" s="12">
        <f t="shared" si="95"/>
        <v>0</v>
      </c>
    </row>
    <row r="727" spans="2:16" s="1" customFormat="1" x14ac:dyDescent="0.2">
      <c r="B727" s="32"/>
      <c r="C727" s="32"/>
      <c r="D727" s="104"/>
      <c r="E727" s="191"/>
      <c r="F727" s="72"/>
      <c r="G727" s="79">
        <f t="shared" si="96"/>
        <v>0</v>
      </c>
      <c r="H727" s="36">
        <f>IFERROR(VLOOKUP($D727,PGP!$A:$B,2,FALSE),0)</f>
        <v>0</v>
      </c>
      <c r="I727" s="37">
        <f t="shared" si="97"/>
        <v>0</v>
      </c>
      <c r="J727" s="80">
        <f t="shared" si="98"/>
        <v>0</v>
      </c>
      <c r="K727" s="28">
        <f t="shared" si="99"/>
        <v>0</v>
      </c>
      <c r="L727" s="37">
        <f t="shared" si="100"/>
        <v>0</v>
      </c>
      <c r="M727" s="80">
        <f t="shared" si="101"/>
        <v>0</v>
      </c>
      <c r="N727" s="96" t="str">
        <f t="shared" si="93"/>
        <v/>
      </c>
      <c r="O727" s="85" t="str">
        <f t="shared" si="94"/>
        <v/>
      </c>
      <c r="P727" s="12">
        <f t="shared" si="95"/>
        <v>0</v>
      </c>
    </row>
    <row r="728" spans="2:16" s="1" customFormat="1" x14ac:dyDescent="0.2">
      <c r="B728" s="32"/>
      <c r="C728" s="32"/>
      <c r="D728" s="104"/>
      <c r="E728" s="191"/>
      <c r="F728" s="72"/>
      <c r="G728" s="79">
        <f t="shared" si="96"/>
        <v>0</v>
      </c>
      <c r="H728" s="36">
        <f>IFERROR(VLOOKUP($D728,PGP!$A:$B,2,FALSE),0)</f>
        <v>0</v>
      </c>
      <c r="I728" s="37">
        <f t="shared" si="97"/>
        <v>0</v>
      </c>
      <c r="J728" s="80">
        <f t="shared" si="98"/>
        <v>0</v>
      </c>
      <c r="K728" s="28">
        <f t="shared" si="99"/>
        <v>0</v>
      </c>
      <c r="L728" s="37">
        <f t="shared" si="100"/>
        <v>0</v>
      </c>
      <c r="M728" s="80">
        <f t="shared" si="101"/>
        <v>0</v>
      </c>
      <c r="N728" s="96" t="str">
        <f t="shared" si="93"/>
        <v/>
      </c>
      <c r="O728" s="85" t="str">
        <f t="shared" si="94"/>
        <v/>
      </c>
      <c r="P728" s="12">
        <f t="shared" si="95"/>
        <v>0</v>
      </c>
    </row>
    <row r="729" spans="2:16" s="1" customFormat="1" x14ac:dyDescent="0.2">
      <c r="B729" s="32"/>
      <c r="C729" s="32"/>
      <c r="D729" s="104"/>
      <c r="E729" s="191"/>
      <c r="F729" s="72"/>
      <c r="G729" s="79">
        <f t="shared" si="96"/>
        <v>0</v>
      </c>
      <c r="H729" s="36">
        <f>IFERROR(VLOOKUP($D729,PGP!$A:$B,2,FALSE),0)</f>
        <v>0</v>
      </c>
      <c r="I729" s="37">
        <f t="shared" si="97"/>
        <v>0</v>
      </c>
      <c r="J729" s="80">
        <f t="shared" si="98"/>
        <v>0</v>
      </c>
      <c r="K729" s="28">
        <f t="shared" si="99"/>
        <v>0</v>
      </c>
      <c r="L729" s="37">
        <f t="shared" si="100"/>
        <v>0</v>
      </c>
      <c r="M729" s="80">
        <f t="shared" si="101"/>
        <v>0</v>
      </c>
      <c r="N729" s="96" t="str">
        <f t="shared" si="93"/>
        <v/>
      </c>
      <c r="O729" s="85" t="str">
        <f t="shared" si="94"/>
        <v/>
      </c>
      <c r="P729" s="12">
        <f t="shared" si="95"/>
        <v>0</v>
      </c>
    </row>
    <row r="730" spans="2:16" s="1" customFormat="1" x14ac:dyDescent="0.2">
      <c r="B730" s="32"/>
      <c r="C730" s="32"/>
      <c r="D730" s="104"/>
      <c r="E730" s="191"/>
      <c r="F730" s="72"/>
      <c r="G730" s="79">
        <f t="shared" si="96"/>
        <v>0</v>
      </c>
      <c r="H730" s="36">
        <f>IFERROR(VLOOKUP($D730,PGP!$A:$B,2,FALSE),0)</f>
        <v>0</v>
      </c>
      <c r="I730" s="37">
        <f t="shared" si="97"/>
        <v>0</v>
      </c>
      <c r="J730" s="80">
        <f t="shared" si="98"/>
        <v>0</v>
      </c>
      <c r="K730" s="28">
        <f t="shared" si="99"/>
        <v>0</v>
      </c>
      <c r="L730" s="37">
        <f t="shared" si="100"/>
        <v>0</v>
      </c>
      <c r="M730" s="80">
        <f t="shared" si="101"/>
        <v>0</v>
      </c>
      <c r="N730" s="96" t="str">
        <f t="shared" si="93"/>
        <v/>
      </c>
      <c r="O730" s="85" t="str">
        <f t="shared" si="94"/>
        <v/>
      </c>
      <c r="P730" s="12">
        <f t="shared" si="95"/>
        <v>0</v>
      </c>
    </row>
    <row r="731" spans="2:16" s="1" customFormat="1" x14ac:dyDescent="0.2">
      <c r="B731" s="32"/>
      <c r="C731" s="32"/>
      <c r="D731" s="104"/>
      <c r="E731" s="191"/>
      <c r="F731" s="72"/>
      <c r="G731" s="79">
        <f t="shared" si="96"/>
        <v>0</v>
      </c>
      <c r="H731" s="36">
        <f>IFERROR(VLOOKUP($D731,PGP!$A:$B,2,FALSE),0)</f>
        <v>0</v>
      </c>
      <c r="I731" s="37">
        <f t="shared" si="97"/>
        <v>0</v>
      </c>
      <c r="J731" s="80">
        <f t="shared" si="98"/>
        <v>0</v>
      </c>
      <c r="K731" s="28">
        <f t="shared" si="99"/>
        <v>0</v>
      </c>
      <c r="L731" s="37">
        <f t="shared" si="100"/>
        <v>0</v>
      </c>
      <c r="M731" s="80">
        <f t="shared" si="101"/>
        <v>0</v>
      </c>
      <c r="N731" s="96" t="str">
        <f t="shared" si="93"/>
        <v/>
      </c>
      <c r="O731" s="85" t="str">
        <f t="shared" si="94"/>
        <v/>
      </c>
      <c r="P731" s="12">
        <f t="shared" si="95"/>
        <v>0</v>
      </c>
    </row>
    <row r="732" spans="2:16" s="1" customFormat="1" x14ac:dyDescent="0.2">
      <c r="B732" s="32"/>
      <c r="C732" s="32"/>
      <c r="D732" s="104"/>
      <c r="E732" s="191"/>
      <c r="F732" s="72"/>
      <c r="G732" s="79">
        <f t="shared" si="96"/>
        <v>0</v>
      </c>
      <c r="H732" s="36">
        <f>IFERROR(VLOOKUP($D732,PGP!$A:$B,2,FALSE),0)</f>
        <v>0</v>
      </c>
      <c r="I732" s="37">
        <f t="shared" si="97"/>
        <v>0</v>
      </c>
      <c r="J732" s="80">
        <f t="shared" si="98"/>
        <v>0</v>
      </c>
      <c r="K732" s="28">
        <f t="shared" si="99"/>
        <v>0</v>
      </c>
      <c r="L732" s="37">
        <f t="shared" si="100"/>
        <v>0</v>
      </c>
      <c r="M732" s="80">
        <f t="shared" si="101"/>
        <v>0</v>
      </c>
      <c r="N732" s="96" t="str">
        <f t="shared" si="93"/>
        <v/>
      </c>
      <c r="O732" s="85" t="str">
        <f t="shared" si="94"/>
        <v/>
      </c>
      <c r="P732" s="12">
        <f t="shared" si="95"/>
        <v>0</v>
      </c>
    </row>
    <row r="733" spans="2:16" s="1" customFormat="1" x14ac:dyDescent="0.2">
      <c r="B733" s="32"/>
      <c r="C733" s="32"/>
      <c r="D733" s="104"/>
      <c r="E733" s="191"/>
      <c r="F733" s="72"/>
      <c r="G733" s="79">
        <f t="shared" si="96"/>
        <v>0</v>
      </c>
      <c r="H733" s="36">
        <f>IFERROR(VLOOKUP($D733,PGP!$A:$B,2,FALSE),0)</f>
        <v>0</v>
      </c>
      <c r="I733" s="37">
        <f t="shared" si="97"/>
        <v>0</v>
      </c>
      <c r="J733" s="80">
        <f t="shared" si="98"/>
        <v>0</v>
      </c>
      <c r="K733" s="28">
        <f t="shared" si="99"/>
        <v>0</v>
      </c>
      <c r="L733" s="37">
        <f t="shared" si="100"/>
        <v>0</v>
      </c>
      <c r="M733" s="80">
        <f t="shared" si="101"/>
        <v>0</v>
      </c>
      <c r="N733" s="96" t="str">
        <f t="shared" si="93"/>
        <v/>
      </c>
      <c r="O733" s="85" t="str">
        <f t="shared" si="94"/>
        <v/>
      </c>
      <c r="P733" s="12">
        <f t="shared" si="95"/>
        <v>0</v>
      </c>
    </row>
    <row r="734" spans="2:16" s="1" customFormat="1" x14ac:dyDescent="0.2">
      <c r="B734" s="32"/>
      <c r="C734" s="32"/>
      <c r="D734" s="104"/>
      <c r="E734" s="191"/>
      <c r="F734" s="72"/>
      <c r="G734" s="79">
        <f t="shared" si="96"/>
        <v>0</v>
      </c>
      <c r="H734" s="36">
        <f>IFERROR(VLOOKUP($D734,PGP!$A:$B,2,FALSE),0)</f>
        <v>0</v>
      </c>
      <c r="I734" s="37">
        <f t="shared" si="97"/>
        <v>0</v>
      </c>
      <c r="J734" s="80">
        <f t="shared" si="98"/>
        <v>0</v>
      </c>
      <c r="K734" s="28">
        <f t="shared" si="99"/>
        <v>0</v>
      </c>
      <c r="L734" s="37">
        <f t="shared" si="100"/>
        <v>0</v>
      </c>
      <c r="M734" s="80">
        <f t="shared" si="101"/>
        <v>0</v>
      </c>
      <c r="N734" s="96" t="str">
        <f t="shared" si="93"/>
        <v/>
      </c>
      <c r="O734" s="85" t="str">
        <f t="shared" si="94"/>
        <v/>
      </c>
      <c r="P734" s="12">
        <f t="shared" si="95"/>
        <v>0</v>
      </c>
    </row>
    <row r="735" spans="2:16" s="1" customFormat="1" x14ac:dyDescent="0.2">
      <c r="B735" s="32"/>
      <c r="C735" s="32"/>
      <c r="D735" s="104"/>
      <c r="E735" s="191"/>
      <c r="F735" s="72"/>
      <c r="G735" s="79">
        <f t="shared" si="96"/>
        <v>0</v>
      </c>
      <c r="H735" s="36">
        <f>IFERROR(VLOOKUP($D735,PGP!$A:$B,2,FALSE),0)</f>
        <v>0</v>
      </c>
      <c r="I735" s="37">
        <f t="shared" si="97"/>
        <v>0</v>
      </c>
      <c r="J735" s="80">
        <f t="shared" si="98"/>
        <v>0</v>
      </c>
      <c r="K735" s="28">
        <f t="shared" si="99"/>
        <v>0</v>
      </c>
      <c r="L735" s="37">
        <f t="shared" si="100"/>
        <v>0</v>
      </c>
      <c r="M735" s="80">
        <f t="shared" si="101"/>
        <v>0</v>
      </c>
      <c r="N735" s="96" t="str">
        <f t="shared" ref="N735:N798" si="102">IF(ISBLANK(F735),"",IF(E735&lt;=0,"",IF(O735=J735,"Calcul de base/ Standard","Marge protégée/ Protected margin")))</f>
        <v/>
      </c>
      <c r="O735" s="85" t="str">
        <f t="shared" ref="O735:O798" si="103">IF(ISBLANK(F735),"",IF(E735&gt;0,MAX(J735,M735),"Remplir colonne D/ Complete column D"))</f>
        <v/>
      </c>
      <c r="P735" s="12">
        <f t="shared" ref="P735:P798" si="104">IFERROR((O735/E735),0)</f>
        <v>0</v>
      </c>
    </row>
    <row r="736" spans="2:16" s="1" customFormat="1" x14ac:dyDescent="0.2">
      <c r="B736" s="32"/>
      <c r="C736" s="32"/>
      <c r="D736" s="104"/>
      <c r="E736" s="191"/>
      <c r="F736" s="72"/>
      <c r="G736" s="79">
        <f t="shared" ref="G736:G799" si="105">(IF(AND(D736="Fleurs séchées/Dried cannabis",(E736&lt;28)),1.05,0)+IF(AND(D736="Fleurs séchées/Dried cannabis",(E736=28)),0.9,0))*$E736</f>
        <v>0</v>
      </c>
      <c r="H736" s="36">
        <f>IFERROR(VLOOKUP($D736,PGP!$A:$B,2,FALSE),0)</f>
        <v>0</v>
      </c>
      <c r="I736" s="37">
        <f t="shared" ref="I736:I799" si="106">IFERROR((F736*(1+H736))+G736,0)</f>
        <v>0</v>
      </c>
      <c r="J736" s="80">
        <f t="shared" ref="J736:J799" si="107">IFERROR(ROUNDUP(I736*1.14975,1),0)</f>
        <v>0</v>
      </c>
      <c r="K736" s="28">
        <f t="shared" ref="K736:K799" si="108">(IF(AND(D736="Fleurs séchées/Dried cannabis",(E736&lt;28)),1.85,0)+IF(AND(D736="Fleurs séchées/Dried cannabis",(E736=28)),1.25,0)+IF(D736="Préroulés/Pre-rolled",2.2,0)+IF(D736="Moulu/Ground",1.5,0)+IF(AND(D736="Haschich/Hash",(E736&gt;=3)),3.5,0)+IF(AND(D736="Haschich/Hash",AND(E736&gt;=2,E736&lt;3)),4.3,0)+IF(AND(D736="Haschich/Hash",AND(E736&gt;=0,E736&lt;2)),5.9,0))*E736</f>
        <v>0</v>
      </c>
      <c r="L736" s="37">
        <f t="shared" ref="L736:L799" si="109">K736+F736</f>
        <v>0</v>
      </c>
      <c r="M736" s="80">
        <f t="shared" ref="M736:M799" si="110">IFERROR(ROUNDUP(L736*1.14975,1),0)</f>
        <v>0</v>
      </c>
      <c r="N736" s="96" t="str">
        <f t="shared" si="102"/>
        <v/>
      </c>
      <c r="O736" s="85" t="str">
        <f t="shared" si="103"/>
        <v/>
      </c>
      <c r="P736" s="12">
        <f t="shared" si="104"/>
        <v>0</v>
      </c>
    </row>
    <row r="737" spans="2:16" s="1" customFormat="1" x14ac:dyDescent="0.2">
      <c r="B737" s="32"/>
      <c r="C737" s="32"/>
      <c r="D737" s="104"/>
      <c r="E737" s="191"/>
      <c r="F737" s="72"/>
      <c r="G737" s="79">
        <f t="shared" si="105"/>
        <v>0</v>
      </c>
      <c r="H737" s="36">
        <f>IFERROR(VLOOKUP($D737,PGP!$A:$B,2,FALSE),0)</f>
        <v>0</v>
      </c>
      <c r="I737" s="37">
        <f t="shared" si="106"/>
        <v>0</v>
      </c>
      <c r="J737" s="80">
        <f t="shared" si="107"/>
        <v>0</v>
      </c>
      <c r="K737" s="28">
        <f t="shared" si="108"/>
        <v>0</v>
      </c>
      <c r="L737" s="37">
        <f t="shared" si="109"/>
        <v>0</v>
      </c>
      <c r="M737" s="80">
        <f t="shared" si="110"/>
        <v>0</v>
      </c>
      <c r="N737" s="96" t="str">
        <f t="shared" si="102"/>
        <v/>
      </c>
      <c r="O737" s="85" t="str">
        <f t="shared" si="103"/>
        <v/>
      </c>
      <c r="P737" s="12">
        <f t="shared" si="104"/>
        <v>0</v>
      </c>
    </row>
    <row r="738" spans="2:16" s="1" customFormat="1" x14ac:dyDescent="0.2">
      <c r="B738" s="32"/>
      <c r="C738" s="32"/>
      <c r="D738" s="104"/>
      <c r="E738" s="191"/>
      <c r="F738" s="72"/>
      <c r="G738" s="79">
        <f t="shared" si="105"/>
        <v>0</v>
      </c>
      <c r="H738" s="36">
        <f>IFERROR(VLOOKUP($D738,PGP!$A:$B,2,FALSE),0)</f>
        <v>0</v>
      </c>
      <c r="I738" s="37">
        <f t="shared" si="106"/>
        <v>0</v>
      </c>
      <c r="J738" s="80">
        <f t="shared" si="107"/>
        <v>0</v>
      </c>
      <c r="K738" s="28">
        <f t="shared" si="108"/>
        <v>0</v>
      </c>
      <c r="L738" s="37">
        <f t="shared" si="109"/>
        <v>0</v>
      </c>
      <c r="M738" s="80">
        <f t="shared" si="110"/>
        <v>0</v>
      </c>
      <c r="N738" s="96" t="str">
        <f t="shared" si="102"/>
        <v/>
      </c>
      <c r="O738" s="85" t="str">
        <f t="shared" si="103"/>
        <v/>
      </c>
      <c r="P738" s="12">
        <f t="shared" si="104"/>
        <v>0</v>
      </c>
    </row>
    <row r="739" spans="2:16" s="1" customFormat="1" x14ac:dyDescent="0.2">
      <c r="B739" s="32"/>
      <c r="C739" s="32"/>
      <c r="D739" s="104"/>
      <c r="E739" s="191"/>
      <c r="F739" s="72"/>
      <c r="G739" s="79">
        <f t="shared" si="105"/>
        <v>0</v>
      </c>
      <c r="H739" s="36">
        <f>IFERROR(VLOOKUP($D739,PGP!$A:$B,2,FALSE),0)</f>
        <v>0</v>
      </c>
      <c r="I739" s="37">
        <f t="shared" si="106"/>
        <v>0</v>
      </c>
      <c r="J739" s="80">
        <f t="shared" si="107"/>
        <v>0</v>
      </c>
      <c r="K739" s="28">
        <f t="shared" si="108"/>
        <v>0</v>
      </c>
      <c r="L739" s="37">
        <f t="shared" si="109"/>
        <v>0</v>
      </c>
      <c r="M739" s="80">
        <f t="shared" si="110"/>
        <v>0</v>
      </c>
      <c r="N739" s="96" t="str">
        <f t="shared" si="102"/>
        <v/>
      </c>
      <c r="O739" s="85" t="str">
        <f t="shared" si="103"/>
        <v/>
      </c>
      <c r="P739" s="12">
        <f t="shared" si="104"/>
        <v>0</v>
      </c>
    </row>
    <row r="740" spans="2:16" s="1" customFormat="1" x14ac:dyDescent="0.2">
      <c r="B740" s="32"/>
      <c r="C740" s="32"/>
      <c r="D740" s="104"/>
      <c r="E740" s="191"/>
      <c r="F740" s="72"/>
      <c r="G740" s="79">
        <f t="shared" si="105"/>
        <v>0</v>
      </c>
      <c r="H740" s="36">
        <f>IFERROR(VLOOKUP($D740,PGP!$A:$B,2,FALSE),0)</f>
        <v>0</v>
      </c>
      <c r="I740" s="37">
        <f t="shared" si="106"/>
        <v>0</v>
      </c>
      <c r="J740" s="80">
        <f t="shared" si="107"/>
        <v>0</v>
      </c>
      <c r="K740" s="28">
        <f t="shared" si="108"/>
        <v>0</v>
      </c>
      <c r="L740" s="37">
        <f t="shared" si="109"/>
        <v>0</v>
      </c>
      <c r="M740" s="80">
        <f t="shared" si="110"/>
        <v>0</v>
      </c>
      <c r="N740" s="96" t="str">
        <f t="shared" si="102"/>
        <v/>
      </c>
      <c r="O740" s="85" t="str">
        <f t="shared" si="103"/>
        <v/>
      </c>
      <c r="P740" s="12">
        <f t="shared" si="104"/>
        <v>0</v>
      </c>
    </row>
    <row r="741" spans="2:16" s="1" customFormat="1" x14ac:dyDescent="0.2">
      <c r="B741" s="32"/>
      <c r="C741" s="32"/>
      <c r="D741" s="104"/>
      <c r="E741" s="191"/>
      <c r="F741" s="72"/>
      <c r="G741" s="79">
        <f t="shared" si="105"/>
        <v>0</v>
      </c>
      <c r="H741" s="36">
        <f>IFERROR(VLOOKUP($D741,PGP!$A:$B,2,FALSE),0)</f>
        <v>0</v>
      </c>
      <c r="I741" s="37">
        <f t="shared" si="106"/>
        <v>0</v>
      </c>
      <c r="J741" s="80">
        <f t="shared" si="107"/>
        <v>0</v>
      </c>
      <c r="K741" s="28">
        <f t="shared" si="108"/>
        <v>0</v>
      </c>
      <c r="L741" s="37">
        <f t="shared" si="109"/>
        <v>0</v>
      </c>
      <c r="M741" s="80">
        <f t="shared" si="110"/>
        <v>0</v>
      </c>
      <c r="N741" s="96" t="str">
        <f t="shared" si="102"/>
        <v/>
      </c>
      <c r="O741" s="85" t="str">
        <f t="shared" si="103"/>
        <v/>
      </c>
      <c r="P741" s="12">
        <f t="shared" si="104"/>
        <v>0</v>
      </c>
    </row>
    <row r="742" spans="2:16" s="1" customFormat="1" x14ac:dyDescent="0.2">
      <c r="B742" s="32"/>
      <c r="C742" s="32"/>
      <c r="D742" s="104"/>
      <c r="E742" s="191"/>
      <c r="F742" s="72"/>
      <c r="G742" s="79">
        <f t="shared" si="105"/>
        <v>0</v>
      </c>
      <c r="H742" s="36">
        <f>IFERROR(VLOOKUP($D742,PGP!$A:$B,2,FALSE),0)</f>
        <v>0</v>
      </c>
      <c r="I742" s="37">
        <f t="shared" si="106"/>
        <v>0</v>
      </c>
      <c r="J742" s="80">
        <f t="shared" si="107"/>
        <v>0</v>
      </c>
      <c r="K742" s="28">
        <f t="shared" si="108"/>
        <v>0</v>
      </c>
      <c r="L742" s="37">
        <f t="shared" si="109"/>
        <v>0</v>
      </c>
      <c r="M742" s="80">
        <f t="shared" si="110"/>
        <v>0</v>
      </c>
      <c r="N742" s="96" t="str">
        <f t="shared" si="102"/>
        <v/>
      </c>
      <c r="O742" s="85" t="str">
        <f t="shared" si="103"/>
        <v/>
      </c>
      <c r="P742" s="12">
        <f t="shared" si="104"/>
        <v>0</v>
      </c>
    </row>
    <row r="743" spans="2:16" s="1" customFormat="1" x14ac:dyDescent="0.2">
      <c r="B743" s="32"/>
      <c r="C743" s="32"/>
      <c r="D743" s="104"/>
      <c r="E743" s="191"/>
      <c r="F743" s="72"/>
      <c r="G743" s="79">
        <f t="shared" si="105"/>
        <v>0</v>
      </c>
      <c r="H743" s="36">
        <f>IFERROR(VLOOKUP($D743,PGP!$A:$B,2,FALSE),0)</f>
        <v>0</v>
      </c>
      <c r="I743" s="37">
        <f t="shared" si="106"/>
        <v>0</v>
      </c>
      <c r="J743" s="80">
        <f t="shared" si="107"/>
        <v>0</v>
      </c>
      <c r="K743" s="28">
        <f t="shared" si="108"/>
        <v>0</v>
      </c>
      <c r="L743" s="37">
        <f t="shared" si="109"/>
        <v>0</v>
      </c>
      <c r="M743" s="80">
        <f t="shared" si="110"/>
        <v>0</v>
      </c>
      <c r="N743" s="96" t="str">
        <f t="shared" si="102"/>
        <v/>
      </c>
      <c r="O743" s="85" t="str">
        <f t="shared" si="103"/>
        <v/>
      </c>
      <c r="P743" s="12">
        <f t="shared" si="104"/>
        <v>0</v>
      </c>
    </row>
    <row r="744" spans="2:16" s="1" customFormat="1" x14ac:dyDescent="0.2">
      <c r="B744" s="32"/>
      <c r="C744" s="32"/>
      <c r="D744" s="104"/>
      <c r="E744" s="191"/>
      <c r="F744" s="72"/>
      <c r="G744" s="79">
        <f t="shared" si="105"/>
        <v>0</v>
      </c>
      <c r="H744" s="36">
        <f>IFERROR(VLOOKUP($D744,PGP!$A:$B,2,FALSE),0)</f>
        <v>0</v>
      </c>
      <c r="I744" s="37">
        <f t="shared" si="106"/>
        <v>0</v>
      </c>
      <c r="J744" s="80">
        <f t="shared" si="107"/>
        <v>0</v>
      </c>
      <c r="K744" s="28">
        <f t="shared" si="108"/>
        <v>0</v>
      </c>
      <c r="L744" s="37">
        <f t="shared" si="109"/>
        <v>0</v>
      </c>
      <c r="M744" s="80">
        <f t="shared" si="110"/>
        <v>0</v>
      </c>
      <c r="N744" s="96" t="str">
        <f t="shared" si="102"/>
        <v/>
      </c>
      <c r="O744" s="85" t="str">
        <f t="shared" si="103"/>
        <v/>
      </c>
      <c r="P744" s="12">
        <f t="shared" si="104"/>
        <v>0</v>
      </c>
    </row>
    <row r="745" spans="2:16" s="1" customFormat="1" x14ac:dyDescent="0.2">
      <c r="B745" s="32"/>
      <c r="C745" s="32"/>
      <c r="D745" s="104"/>
      <c r="E745" s="191"/>
      <c r="F745" s="72"/>
      <c r="G745" s="79">
        <f t="shared" si="105"/>
        <v>0</v>
      </c>
      <c r="H745" s="36">
        <f>IFERROR(VLOOKUP($D745,PGP!$A:$B,2,FALSE),0)</f>
        <v>0</v>
      </c>
      <c r="I745" s="37">
        <f t="shared" si="106"/>
        <v>0</v>
      </c>
      <c r="J745" s="80">
        <f t="shared" si="107"/>
        <v>0</v>
      </c>
      <c r="K745" s="28">
        <f t="shared" si="108"/>
        <v>0</v>
      </c>
      <c r="L745" s="37">
        <f t="shared" si="109"/>
        <v>0</v>
      </c>
      <c r="M745" s="80">
        <f t="shared" si="110"/>
        <v>0</v>
      </c>
      <c r="N745" s="96" t="str">
        <f t="shared" si="102"/>
        <v/>
      </c>
      <c r="O745" s="85" t="str">
        <f t="shared" si="103"/>
        <v/>
      </c>
      <c r="P745" s="12">
        <f t="shared" si="104"/>
        <v>0</v>
      </c>
    </row>
    <row r="746" spans="2:16" s="1" customFormat="1" x14ac:dyDescent="0.2">
      <c r="B746" s="32"/>
      <c r="C746" s="32"/>
      <c r="D746" s="104"/>
      <c r="E746" s="191"/>
      <c r="F746" s="72"/>
      <c r="G746" s="79">
        <f t="shared" si="105"/>
        <v>0</v>
      </c>
      <c r="H746" s="36">
        <f>IFERROR(VLOOKUP($D746,PGP!$A:$B,2,FALSE),0)</f>
        <v>0</v>
      </c>
      <c r="I746" s="37">
        <f t="shared" si="106"/>
        <v>0</v>
      </c>
      <c r="J746" s="80">
        <f t="shared" si="107"/>
        <v>0</v>
      </c>
      <c r="K746" s="28">
        <f t="shared" si="108"/>
        <v>0</v>
      </c>
      <c r="L746" s="37">
        <f t="shared" si="109"/>
        <v>0</v>
      </c>
      <c r="M746" s="80">
        <f t="shared" si="110"/>
        <v>0</v>
      </c>
      <c r="N746" s="96" t="str">
        <f t="shared" si="102"/>
        <v/>
      </c>
      <c r="O746" s="85" t="str">
        <f t="shared" si="103"/>
        <v/>
      </c>
      <c r="P746" s="12">
        <f t="shared" si="104"/>
        <v>0</v>
      </c>
    </row>
    <row r="747" spans="2:16" s="1" customFormat="1" x14ac:dyDescent="0.2">
      <c r="B747" s="32"/>
      <c r="C747" s="32"/>
      <c r="D747" s="104"/>
      <c r="E747" s="191"/>
      <c r="F747" s="72"/>
      <c r="G747" s="79">
        <f t="shared" si="105"/>
        <v>0</v>
      </c>
      <c r="H747" s="36">
        <f>IFERROR(VLOOKUP($D747,PGP!$A:$B,2,FALSE),0)</f>
        <v>0</v>
      </c>
      <c r="I747" s="37">
        <f t="shared" si="106"/>
        <v>0</v>
      </c>
      <c r="J747" s="80">
        <f t="shared" si="107"/>
        <v>0</v>
      </c>
      <c r="K747" s="28">
        <f t="shared" si="108"/>
        <v>0</v>
      </c>
      <c r="L747" s="37">
        <f t="shared" si="109"/>
        <v>0</v>
      </c>
      <c r="M747" s="80">
        <f t="shared" si="110"/>
        <v>0</v>
      </c>
      <c r="N747" s="96" t="str">
        <f t="shared" si="102"/>
        <v/>
      </c>
      <c r="O747" s="85" t="str">
        <f t="shared" si="103"/>
        <v/>
      </c>
      <c r="P747" s="12">
        <f t="shared" si="104"/>
        <v>0</v>
      </c>
    </row>
    <row r="748" spans="2:16" s="1" customFormat="1" x14ac:dyDescent="0.2">
      <c r="B748" s="32"/>
      <c r="C748" s="32"/>
      <c r="D748" s="104"/>
      <c r="E748" s="191"/>
      <c r="F748" s="72"/>
      <c r="G748" s="79">
        <f t="shared" si="105"/>
        <v>0</v>
      </c>
      <c r="H748" s="36">
        <f>IFERROR(VLOOKUP($D748,PGP!$A:$B,2,FALSE),0)</f>
        <v>0</v>
      </c>
      <c r="I748" s="37">
        <f t="shared" si="106"/>
        <v>0</v>
      </c>
      <c r="J748" s="80">
        <f t="shared" si="107"/>
        <v>0</v>
      </c>
      <c r="K748" s="28">
        <f t="shared" si="108"/>
        <v>0</v>
      </c>
      <c r="L748" s="37">
        <f t="shared" si="109"/>
        <v>0</v>
      </c>
      <c r="M748" s="80">
        <f t="shared" si="110"/>
        <v>0</v>
      </c>
      <c r="N748" s="96" t="str">
        <f t="shared" si="102"/>
        <v/>
      </c>
      <c r="O748" s="85" t="str">
        <f t="shared" si="103"/>
        <v/>
      </c>
      <c r="P748" s="12">
        <f t="shared" si="104"/>
        <v>0</v>
      </c>
    </row>
    <row r="749" spans="2:16" s="1" customFormat="1" x14ac:dyDescent="0.2">
      <c r="B749" s="32"/>
      <c r="C749" s="32"/>
      <c r="D749" s="104"/>
      <c r="E749" s="191"/>
      <c r="F749" s="72"/>
      <c r="G749" s="79">
        <f t="shared" si="105"/>
        <v>0</v>
      </c>
      <c r="H749" s="36">
        <f>IFERROR(VLOOKUP($D749,PGP!$A:$B,2,FALSE),0)</f>
        <v>0</v>
      </c>
      <c r="I749" s="37">
        <f t="shared" si="106"/>
        <v>0</v>
      </c>
      <c r="J749" s="80">
        <f t="shared" si="107"/>
        <v>0</v>
      </c>
      <c r="K749" s="28">
        <f t="shared" si="108"/>
        <v>0</v>
      </c>
      <c r="L749" s="37">
        <f t="shared" si="109"/>
        <v>0</v>
      </c>
      <c r="M749" s="80">
        <f t="shared" si="110"/>
        <v>0</v>
      </c>
      <c r="N749" s="96" t="str">
        <f t="shared" si="102"/>
        <v/>
      </c>
      <c r="O749" s="85" t="str">
        <f t="shared" si="103"/>
        <v/>
      </c>
      <c r="P749" s="12">
        <f t="shared" si="104"/>
        <v>0</v>
      </c>
    </row>
    <row r="750" spans="2:16" s="1" customFormat="1" x14ac:dyDescent="0.2">
      <c r="B750" s="32"/>
      <c r="C750" s="32"/>
      <c r="D750" s="104"/>
      <c r="E750" s="191"/>
      <c r="F750" s="72"/>
      <c r="G750" s="79">
        <f t="shared" si="105"/>
        <v>0</v>
      </c>
      <c r="H750" s="36">
        <f>IFERROR(VLOOKUP($D750,PGP!$A:$B,2,FALSE),0)</f>
        <v>0</v>
      </c>
      <c r="I750" s="37">
        <f t="shared" si="106"/>
        <v>0</v>
      </c>
      <c r="J750" s="80">
        <f t="shared" si="107"/>
        <v>0</v>
      </c>
      <c r="K750" s="28">
        <f t="shared" si="108"/>
        <v>0</v>
      </c>
      <c r="L750" s="37">
        <f t="shared" si="109"/>
        <v>0</v>
      </c>
      <c r="M750" s="80">
        <f t="shared" si="110"/>
        <v>0</v>
      </c>
      <c r="N750" s="96" t="str">
        <f t="shared" si="102"/>
        <v/>
      </c>
      <c r="O750" s="85" t="str">
        <f t="shared" si="103"/>
        <v/>
      </c>
      <c r="P750" s="12">
        <f t="shared" si="104"/>
        <v>0</v>
      </c>
    </row>
    <row r="751" spans="2:16" s="1" customFormat="1" x14ac:dyDescent="0.2">
      <c r="B751" s="32"/>
      <c r="C751" s="32"/>
      <c r="D751" s="104"/>
      <c r="E751" s="191"/>
      <c r="F751" s="72"/>
      <c r="G751" s="79">
        <f t="shared" si="105"/>
        <v>0</v>
      </c>
      <c r="H751" s="36">
        <f>IFERROR(VLOOKUP($D751,PGP!$A:$B,2,FALSE),0)</f>
        <v>0</v>
      </c>
      <c r="I751" s="37">
        <f t="shared" si="106"/>
        <v>0</v>
      </c>
      <c r="J751" s="80">
        <f t="shared" si="107"/>
        <v>0</v>
      </c>
      <c r="K751" s="28">
        <f t="shared" si="108"/>
        <v>0</v>
      </c>
      <c r="L751" s="37">
        <f t="shared" si="109"/>
        <v>0</v>
      </c>
      <c r="M751" s="80">
        <f t="shared" si="110"/>
        <v>0</v>
      </c>
      <c r="N751" s="96" t="str">
        <f t="shared" si="102"/>
        <v/>
      </c>
      <c r="O751" s="85" t="str">
        <f t="shared" si="103"/>
        <v/>
      </c>
      <c r="P751" s="12">
        <f t="shared" si="104"/>
        <v>0</v>
      </c>
    </row>
    <row r="752" spans="2:16" s="1" customFormat="1" x14ac:dyDescent="0.2">
      <c r="B752" s="32"/>
      <c r="C752" s="32"/>
      <c r="D752" s="104"/>
      <c r="E752" s="191"/>
      <c r="F752" s="72"/>
      <c r="G752" s="79">
        <f t="shared" si="105"/>
        <v>0</v>
      </c>
      <c r="H752" s="36">
        <f>IFERROR(VLOOKUP($D752,PGP!$A:$B,2,FALSE),0)</f>
        <v>0</v>
      </c>
      <c r="I752" s="37">
        <f t="shared" si="106"/>
        <v>0</v>
      </c>
      <c r="J752" s="80">
        <f t="shared" si="107"/>
        <v>0</v>
      </c>
      <c r="K752" s="28">
        <f t="shared" si="108"/>
        <v>0</v>
      </c>
      <c r="L752" s="37">
        <f t="shared" si="109"/>
        <v>0</v>
      </c>
      <c r="M752" s="80">
        <f t="shared" si="110"/>
        <v>0</v>
      </c>
      <c r="N752" s="96" t="str">
        <f t="shared" si="102"/>
        <v/>
      </c>
      <c r="O752" s="85" t="str">
        <f t="shared" si="103"/>
        <v/>
      </c>
      <c r="P752" s="12">
        <f t="shared" si="104"/>
        <v>0</v>
      </c>
    </row>
    <row r="753" spans="2:16" s="1" customFormat="1" x14ac:dyDescent="0.2">
      <c r="B753" s="32"/>
      <c r="C753" s="32"/>
      <c r="D753" s="104"/>
      <c r="E753" s="191"/>
      <c r="F753" s="72"/>
      <c r="G753" s="79">
        <f t="shared" si="105"/>
        <v>0</v>
      </c>
      <c r="H753" s="36">
        <f>IFERROR(VLOOKUP($D753,PGP!$A:$B,2,FALSE),0)</f>
        <v>0</v>
      </c>
      <c r="I753" s="37">
        <f t="shared" si="106"/>
        <v>0</v>
      </c>
      <c r="J753" s="80">
        <f t="shared" si="107"/>
        <v>0</v>
      </c>
      <c r="K753" s="28">
        <f t="shared" si="108"/>
        <v>0</v>
      </c>
      <c r="L753" s="37">
        <f t="shared" si="109"/>
        <v>0</v>
      </c>
      <c r="M753" s="80">
        <f t="shared" si="110"/>
        <v>0</v>
      </c>
      <c r="N753" s="96" t="str">
        <f t="shared" si="102"/>
        <v/>
      </c>
      <c r="O753" s="85" t="str">
        <f t="shared" si="103"/>
        <v/>
      </c>
      <c r="P753" s="12">
        <f t="shared" si="104"/>
        <v>0</v>
      </c>
    </row>
    <row r="754" spans="2:16" s="1" customFormat="1" x14ac:dyDescent="0.2">
      <c r="B754" s="32"/>
      <c r="C754" s="32"/>
      <c r="D754" s="104"/>
      <c r="E754" s="191"/>
      <c r="F754" s="72"/>
      <c r="G754" s="79">
        <f t="shared" si="105"/>
        <v>0</v>
      </c>
      <c r="H754" s="36">
        <f>IFERROR(VLOOKUP($D754,PGP!$A:$B,2,FALSE),0)</f>
        <v>0</v>
      </c>
      <c r="I754" s="37">
        <f t="shared" si="106"/>
        <v>0</v>
      </c>
      <c r="J754" s="80">
        <f t="shared" si="107"/>
        <v>0</v>
      </c>
      <c r="K754" s="28">
        <f t="shared" si="108"/>
        <v>0</v>
      </c>
      <c r="L754" s="37">
        <f t="shared" si="109"/>
        <v>0</v>
      </c>
      <c r="M754" s="80">
        <f t="shared" si="110"/>
        <v>0</v>
      </c>
      <c r="N754" s="96" t="str">
        <f t="shared" si="102"/>
        <v/>
      </c>
      <c r="O754" s="85" t="str">
        <f t="shared" si="103"/>
        <v/>
      </c>
      <c r="P754" s="12">
        <f t="shared" si="104"/>
        <v>0</v>
      </c>
    </row>
    <row r="755" spans="2:16" s="1" customFormat="1" x14ac:dyDescent="0.2">
      <c r="B755" s="32"/>
      <c r="C755" s="32"/>
      <c r="D755" s="104"/>
      <c r="E755" s="191"/>
      <c r="F755" s="72"/>
      <c r="G755" s="79">
        <f t="shared" si="105"/>
        <v>0</v>
      </c>
      <c r="H755" s="36">
        <f>IFERROR(VLOOKUP($D755,PGP!$A:$B,2,FALSE),0)</f>
        <v>0</v>
      </c>
      <c r="I755" s="37">
        <f t="shared" si="106"/>
        <v>0</v>
      </c>
      <c r="J755" s="80">
        <f t="shared" si="107"/>
        <v>0</v>
      </c>
      <c r="K755" s="28">
        <f t="shared" si="108"/>
        <v>0</v>
      </c>
      <c r="L755" s="37">
        <f t="shared" si="109"/>
        <v>0</v>
      </c>
      <c r="M755" s="80">
        <f t="shared" si="110"/>
        <v>0</v>
      </c>
      <c r="N755" s="96" t="str">
        <f t="shared" si="102"/>
        <v/>
      </c>
      <c r="O755" s="85" t="str">
        <f t="shared" si="103"/>
        <v/>
      </c>
      <c r="P755" s="12">
        <f t="shared" si="104"/>
        <v>0</v>
      </c>
    </row>
    <row r="756" spans="2:16" s="1" customFormat="1" x14ac:dyDescent="0.2">
      <c r="B756" s="32"/>
      <c r="C756" s="32"/>
      <c r="D756" s="104"/>
      <c r="E756" s="191"/>
      <c r="F756" s="72"/>
      <c r="G756" s="79">
        <f t="shared" si="105"/>
        <v>0</v>
      </c>
      <c r="H756" s="36">
        <f>IFERROR(VLOOKUP($D756,PGP!$A:$B,2,FALSE),0)</f>
        <v>0</v>
      </c>
      <c r="I756" s="37">
        <f t="shared" si="106"/>
        <v>0</v>
      </c>
      <c r="J756" s="80">
        <f t="shared" si="107"/>
        <v>0</v>
      </c>
      <c r="K756" s="28">
        <f t="shared" si="108"/>
        <v>0</v>
      </c>
      <c r="L756" s="37">
        <f t="shared" si="109"/>
        <v>0</v>
      </c>
      <c r="M756" s="80">
        <f t="shared" si="110"/>
        <v>0</v>
      </c>
      <c r="N756" s="96" t="str">
        <f t="shared" si="102"/>
        <v/>
      </c>
      <c r="O756" s="85" t="str">
        <f t="shared" si="103"/>
        <v/>
      </c>
      <c r="P756" s="12">
        <f t="shared" si="104"/>
        <v>0</v>
      </c>
    </row>
    <row r="757" spans="2:16" s="1" customFormat="1" x14ac:dyDescent="0.2">
      <c r="B757" s="32"/>
      <c r="C757" s="32"/>
      <c r="D757" s="104"/>
      <c r="E757" s="191"/>
      <c r="F757" s="72"/>
      <c r="G757" s="79">
        <f t="shared" si="105"/>
        <v>0</v>
      </c>
      <c r="H757" s="36">
        <f>IFERROR(VLOOKUP($D757,PGP!$A:$B,2,FALSE),0)</f>
        <v>0</v>
      </c>
      <c r="I757" s="37">
        <f t="shared" si="106"/>
        <v>0</v>
      </c>
      <c r="J757" s="80">
        <f t="shared" si="107"/>
        <v>0</v>
      </c>
      <c r="K757" s="28">
        <f t="shared" si="108"/>
        <v>0</v>
      </c>
      <c r="L757" s="37">
        <f t="shared" si="109"/>
        <v>0</v>
      </c>
      <c r="M757" s="80">
        <f t="shared" si="110"/>
        <v>0</v>
      </c>
      <c r="N757" s="96" t="str">
        <f t="shared" si="102"/>
        <v/>
      </c>
      <c r="O757" s="85" t="str">
        <f t="shared" si="103"/>
        <v/>
      </c>
      <c r="P757" s="12">
        <f t="shared" si="104"/>
        <v>0</v>
      </c>
    </row>
    <row r="758" spans="2:16" s="1" customFormat="1" x14ac:dyDescent="0.2">
      <c r="B758" s="32"/>
      <c r="C758" s="32"/>
      <c r="D758" s="104"/>
      <c r="E758" s="191"/>
      <c r="F758" s="72"/>
      <c r="G758" s="79">
        <f t="shared" si="105"/>
        <v>0</v>
      </c>
      <c r="H758" s="36">
        <f>IFERROR(VLOOKUP($D758,PGP!$A:$B,2,FALSE),0)</f>
        <v>0</v>
      </c>
      <c r="I758" s="37">
        <f t="shared" si="106"/>
        <v>0</v>
      </c>
      <c r="J758" s="80">
        <f t="shared" si="107"/>
        <v>0</v>
      </c>
      <c r="K758" s="28">
        <f t="shared" si="108"/>
        <v>0</v>
      </c>
      <c r="L758" s="37">
        <f t="shared" si="109"/>
        <v>0</v>
      </c>
      <c r="M758" s="80">
        <f t="shared" si="110"/>
        <v>0</v>
      </c>
      <c r="N758" s="96" t="str">
        <f t="shared" si="102"/>
        <v/>
      </c>
      <c r="O758" s="85" t="str">
        <f t="shared" si="103"/>
        <v/>
      </c>
      <c r="P758" s="12">
        <f t="shared" si="104"/>
        <v>0</v>
      </c>
    </row>
    <row r="759" spans="2:16" s="1" customFormat="1" x14ac:dyDescent="0.2">
      <c r="B759" s="32"/>
      <c r="C759" s="32"/>
      <c r="D759" s="104"/>
      <c r="E759" s="191"/>
      <c r="F759" s="72"/>
      <c r="G759" s="79">
        <f t="shared" si="105"/>
        <v>0</v>
      </c>
      <c r="H759" s="36">
        <f>IFERROR(VLOOKUP($D759,PGP!$A:$B,2,FALSE),0)</f>
        <v>0</v>
      </c>
      <c r="I759" s="37">
        <f t="shared" si="106"/>
        <v>0</v>
      </c>
      <c r="J759" s="80">
        <f t="shared" si="107"/>
        <v>0</v>
      </c>
      <c r="K759" s="28">
        <f t="shared" si="108"/>
        <v>0</v>
      </c>
      <c r="L759" s="37">
        <f t="shared" si="109"/>
        <v>0</v>
      </c>
      <c r="M759" s="80">
        <f t="shared" si="110"/>
        <v>0</v>
      </c>
      <c r="N759" s="96" t="str">
        <f t="shared" si="102"/>
        <v/>
      </c>
      <c r="O759" s="85" t="str">
        <f t="shared" si="103"/>
        <v/>
      </c>
      <c r="P759" s="12">
        <f t="shared" si="104"/>
        <v>0</v>
      </c>
    </row>
    <row r="760" spans="2:16" s="1" customFormat="1" x14ac:dyDescent="0.2">
      <c r="B760" s="32"/>
      <c r="C760" s="32"/>
      <c r="D760" s="104"/>
      <c r="E760" s="191"/>
      <c r="F760" s="72"/>
      <c r="G760" s="79">
        <f t="shared" si="105"/>
        <v>0</v>
      </c>
      <c r="H760" s="36">
        <f>IFERROR(VLOOKUP($D760,PGP!$A:$B,2,FALSE),0)</f>
        <v>0</v>
      </c>
      <c r="I760" s="37">
        <f t="shared" si="106"/>
        <v>0</v>
      </c>
      <c r="J760" s="80">
        <f t="shared" si="107"/>
        <v>0</v>
      </c>
      <c r="K760" s="28">
        <f t="shared" si="108"/>
        <v>0</v>
      </c>
      <c r="L760" s="37">
        <f t="shared" si="109"/>
        <v>0</v>
      </c>
      <c r="M760" s="80">
        <f t="shared" si="110"/>
        <v>0</v>
      </c>
      <c r="N760" s="96" t="str">
        <f t="shared" si="102"/>
        <v/>
      </c>
      <c r="O760" s="85" t="str">
        <f t="shared" si="103"/>
        <v/>
      </c>
      <c r="P760" s="12">
        <f t="shared" si="104"/>
        <v>0</v>
      </c>
    </row>
    <row r="761" spans="2:16" s="1" customFormat="1" x14ac:dyDescent="0.2">
      <c r="B761" s="32"/>
      <c r="C761" s="32"/>
      <c r="D761" s="104"/>
      <c r="E761" s="191"/>
      <c r="F761" s="72"/>
      <c r="G761" s="79">
        <f t="shared" si="105"/>
        <v>0</v>
      </c>
      <c r="H761" s="36">
        <f>IFERROR(VLOOKUP($D761,PGP!$A:$B,2,FALSE),0)</f>
        <v>0</v>
      </c>
      <c r="I761" s="37">
        <f t="shared" si="106"/>
        <v>0</v>
      </c>
      <c r="J761" s="80">
        <f t="shared" si="107"/>
        <v>0</v>
      </c>
      <c r="K761" s="28">
        <f t="shared" si="108"/>
        <v>0</v>
      </c>
      <c r="L761" s="37">
        <f t="shared" si="109"/>
        <v>0</v>
      </c>
      <c r="M761" s="80">
        <f t="shared" si="110"/>
        <v>0</v>
      </c>
      <c r="N761" s="96" t="str">
        <f t="shared" si="102"/>
        <v/>
      </c>
      <c r="O761" s="85" t="str">
        <f t="shared" si="103"/>
        <v/>
      </c>
      <c r="P761" s="12">
        <f t="shared" si="104"/>
        <v>0</v>
      </c>
    </row>
    <row r="762" spans="2:16" s="1" customFormat="1" x14ac:dyDescent="0.2">
      <c r="B762" s="32"/>
      <c r="C762" s="32"/>
      <c r="D762" s="104"/>
      <c r="E762" s="191"/>
      <c r="F762" s="72"/>
      <c r="G762" s="79">
        <f t="shared" si="105"/>
        <v>0</v>
      </c>
      <c r="H762" s="36">
        <f>IFERROR(VLOOKUP($D762,PGP!$A:$B,2,FALSE),0)</f>
        <v>0</v>
      </c>
      <c r="I762" s="37">
        <f t="shared" si="106"/>
        <v>0</v>
      </c>
      <c r="J762" s="80">
        <f t="shared" si="107"/>
        <v>0</v>
      </c>
      <c r="K762" s="28">
        <f t="shared" si="108"/>
        <v>0</v>
      </c>
      <c r="L762" s="37">
        <f t="shared" si="109"/>
        <v>0</v>
      </c>
      <c r="M762" s="80">
        <f t="shared" si="110"/>
        <v>0</v>
      </c>
      <c r="N762" s="96" t="str">
        <f t="shared" si="102"/>
        <v/>
      </c>
      <c r="O762" s="85" t="str">
        <f t="shared" si="103"/>
        <v/>
      </c>
      <c r="P762" s="12">
        <f t="shared" si="104"/>
        <v>0</v>
      </c>
    </row>
    <row r="763" spans="2:16" s="1" customFormat="1" x14ac:dyDescent="0.2">
      <c r="B763" s="32"/>
      <c r="C763" s="32"/>
      <c r="D763" s="104"/>
      <c r="E763" s="191"/>
      <c r="F763" s="72"/>
      <c r="G763" s="79">
        <f t="shared" si="105"/>
        <v>0</v>
      </c>
      <c r="H763" s="36">
        <f>IFERROR(VLOOKUP($D763,PGP!$A:$B,2,FALSE),0)</f>
        <v>0</v>
      </c>
      <c r="I763" s="37">
        <f t="shared" si="106"/>
        <v>0</v>
      </c>
      <c r="J763" s="80">
        <f t="shared" si="107"/>
        <v>0</v>
      </c>
      <c r="K763" s="28">
        <f t="shared" si="108"/>
        <v>0</v>
      </c>
      <c r="L763" s="37">
        <f t="shared" si="109"/>
        <v>0</v>
      </c>
      <c r="M763" s="80">
        <f t="shared" si="110"/>
        <v>0</v>
      </c>
      <c r="N763" s="96" t="str">
        <f t="shared" si="102"/>
        <v/>
      </c>
      <c r="O763" s="85" t="str">
        <f t="shared" si="103"/>
        <v/>
      </c>
      <c r="P763" s="12">
        <f t="shared" si="104"/>
        <v>0</v>
      </c>
    </row>
    <row r="764" spans="2:16" s="1" customFormat="1" x14ac:dyDescent="0.2">
      <c r="B764" s="32"/>
      <c r="C764" s="32"/>
      <c r="D764" s="104"/>
      <c r="E764" s="191"/>
      <c r="F764" s="72"/>
      <c r="G764" s="79">
        <f t="shared" si="105"/>
        <v>0</v>
      </c>
      <c r="H764" s="36">
        <f>IFERROR(VLOOKUP($D764,PGP!$A:$B,2,FALSE),0)</f>
        <v>0</v>
      </c>
      <c r="I764" s="37">
        <f t="shared" si="106"/>
        <v>0</v>
      </c>
      <c r="J764" s="80">
        <f t="shared" si="107"/>
        <v>0</v>
      </c>
      <c r="K764" s="28">
        <f t="shared" si="108"/>
        <v>0</v>
      </c>
      <c r="L764" s="37">
        <f t="shared" si="109"/>
        <v>0</v>
      </c>
      <c r="M764" s="80">
        <f t="shared" si="110"/>
        <v>0</v>
      </c>
      <c r="N764" s="96" t="str">
        <f t="shared" si="102"/>
        <v/>
      </c>
      <c r="O764" s="85" t="str">
        <f t="shared" si="103"/>
        <v/>
      </c>
      <c r="P764" s="12">
        <f t="shared" si="104"/>
        <v>0</v>
      </c>
    </row>
    <row r="765" spans="2:16" s="1" customFormat="1" x14ac:dyDescent="0.2">
      <c r="B765" s="32"/>
      <c r="C765" s="32"/>
      <c r="D765" s="104"/>
      <c r="E765" s="191"/>
      <c r="F765" s="72"/>
      <c r="G765" s="79">
        <f t="shared" si="105"/>
        <v>0</v>
      </c>
      <c r="H765" s="36">
        <f>IFERROR(VLOOKUP($D765,PGP!$A:$B,2,FALSE),0)</f>
        <v>0</v>
      </c>
      <c r="I765" s="37">
        <f t="shared" si="106"/>
        <v>0</v>
      </c>
      <c r="J765" s="80">
        <f t="shared" si="107"/>
        <v>0</v>
      </c>
      <c r="K765" s="28">
        <f t="shared" si="108"/>
        <v>0</v>
      </c>
      <c r="L765" s="37">
        <f t="shared" si="109"/>
        <v>0</v>
      </c>
      <c r="M765" s="80">
        <f t="shared" si="110"/>
        <v>0</v>
      </c>
      <c r="N765" s="96" t="str">
        <f t="shared" si="102"/>
        <v/>
      </c>
      <c r="O765" s="85" t="str">
        <f t="shared" si="103"/>
        <v/>
      </c>
      <c r="P765" s="12">
        <f t="shared" si="104"/>
        <v>0</v>
      </c>
    </row>
    <row r="766" spans="2:16" s="1" customFormat="1" x14ac:dyDescent="0.2">
      <c r="B766" s="32"/>
      <c r="C766" s="32"/>
      <c r="D766" s="104"/>
      <c r="E766" s="191"/>
      <c r="F766" s="72"/>
      <c r="G766" s="79">
        <f t="shared" si="105"/>
        <v>0</v>
      </c>
      <c r="H766" s="36">
        <f>IFERROR(VLOOKUP($D766,PGP!$A:$B,2,FALSE),0)</f>
        <v>0</v>
      </c>
      <c r="I766" s="37">
        <f t="shared" si="106"/>
        <v>0</v>
      </c>
      <c r="J766" s="80">
        <f t="shared" si="107"/>
        <v>0</v>
      </c>
      <c r="K766" s="28">
        <f t="shared" si="108"/>
        <v>0</v>
      </c>
      <c r="L766" s="37">
        <f t="shared" si="109"/>
        <v>0</v>
      </c>
      <c r="M766" s="80">
        <f t="shared" si="110"/>
        <v>0</v>
      </c>
      <c r="N766" s="96" t="str">
        <f t="shared" si="102"/>
        <v/>
      </c>
      <c r="O766" s="85" t="str">
        <f t="shared" si="103"/>
        <v/>
      </c>
      <c r="P766" s="12">
        <f t="shared" si="104"/>
        <v>0</v>
      </c>
    </row>
    <row r="767" spans="2:16" s="1" customFormat="1" x14ac:dyDescent="0.2">
      <c r="B767" s="32"/>
      <c r="C767" s="32"/>
      <c r="D767" s="104"/>
      <c r="E767" s="191"/>
      <c r="F767" s="72"/>
      <c r="G767" s="79">
        <f t="shared" si="105"/>
        <v>0</v>
      </c>
      <c r="H767" s="36">
        <f>IFERROR(VLOOKUP($D767,PGP!$A:$B,2,FALSE),0)</f>
        <v>0</v>
      </c>
      <c r="I767" s="37">
        <f t="shared" si="106"/>
        <v>0</v>
      </c>
      <c r="J767" s="80">
        <f t="shared" si="107"/>
        <v>0</v>
      </c>
      <c r="K767" s="28">
        <f t="shared" si="108"/>
        <v>0</v>
      </c>
      <c r="L767" s="37">
        <f t="shared" si="109"/>
        <v>0</v>
      </c>
      <c r="M767" s="80">
        <f t="shared" si="110"/>
        <v>0</v>
      </c>
      <c r="N767" s="96" t="str">
        <f t="shared" si="102"/>
        <v/>
      </c>
      <c r="O767" s="85" t="str">
        <f t="shared" si="103"/>
        <v/>
      </c>
      <c r="P767" s="12">
        <f t="shared" si="104"/>
        <v>0</v>
      </c>
    </row>
    <row r="768" spans="2:16" s="1" customFormat="1" x14ac:dyDescent="0.2">
      <c r="B768" s="32"/>
      <c r="C768" s="32"/>
      <c r="D768" s="104"/>
      <c r="E768" s="191"/>
      <c r="F768" s="72"/>
      <c r="G768" s="79">
        <f t="shared" si="105"/>
        <v>0</v>
      </c>
      <c r="H768" s="36">
        <f>IFERROR(VLOOKUP($D768,PGP!$A:$B,2,FALSE),0)</f>
        <v>0</v>
      </c>
      <c r="I768" s="37">
        <f t="shared" si="106"/>
        <v>0</v>
      </c>
      <c r="J768" s="80">
        <f t="shared" si="107"/>
        <v>0</v>
      </c>
      <c r="K768" s="28">
        <f t="shared" si="108"/>
        <v>0</v>
      </c>
      <c r="L768" s="37">
        <f t="shared" si="109"/>
        <v>0</v>
      </c>
      <c r="M768" s="80">
        <f t="shared" si="110"/>
        <v>0</v>
      </c>
      <c r="N768" s="96" t="str">
        <f t="shared" si="102"/>
        <v/>
      </c>
      <c r="O768" s="85" t="str">
        <f t="shared" si="103"/>
        <v/>
      </c>
      <c r="P768" s="12">
        <f t="shared" si="104"/>
        <v>0</v>
      </c>
    </row>
    <row r="769" spans="2:16" s="1" customFormat="1" x14ac:dyDescent="0.2">
      <c r="B769" s="32"/>
      <c r="C769" s="32"/>
      <c r="D769" s="104"/>
      <c r="E769" s="191"/>
      <c r="F769" s="72"/>
      <c r="G769" s="79">
        <f t="shared" si="105"/>
        <v>0</v>
      </c>
      <c r="H769" s="36">
        <f>IFERROR(VLOOKUP($D769,PGP!$A:$B,2,FALSE),0)</f>
        <v>0</v>
      </c>
      <c r="I769" s="37">
        <f t="shared" si="106"/>
        <v>0</v>
      </c>
      <c r="J769" s="80">
        <f t="shared" si="107"/>
        <v>0</v>
      </c>
      <c r="K769" s="28">
        <f t="shared" si="108"/>
        <v>0</v>
      </c>
      <c r="L769" s="37">
        <f t="shared" si="109"/>
        <v>0</v>
      </c>
      <c r="M769" s="80">
        <f t="shared" si="110"/>
        <v>0</v>
      </c>
      <c r="N769" s="96" t="str">
        <f t="shared" si="102"/>
        <v/>
      </c>
      <c r="O769" s="85" t="str">
        <f t="shared" si="103"/>
        <v/>
      </c>
      <c r="P769" s="12">
        <f t="shared" si="104"/>
        <v>0</v>
      </c>
    </row>
    <row r="770" spans="2:16" s="1" customFormat="1" x14ac:dyDescent="0.2">
      <c r="B770" s="32"/>
      <c r="C770" s="32"/>
      <c r="D770" s="104"/>
      <c r="E770" s="191"/>
      <c r="F770" s="72"/>
      <c r="G770" s="79">
        <f t="shared" si="105"/>
        <v>0</v>
      </c>
      <c r="H770" s="36">
        <f>IFERROR(VLOOKUP($D770,PGP!$A:$B,2,FALSE),0)</f>
        <v>0</v>
      </c>
      <c r="I770" s="37">
        <f t="shared" si="106"/>
        <v>0</v>
      </c>
      <c r="J770" s="80">
        <f t="shared" si="107"/>
        <v>0</v>
      </c>
      <c r="K770" s="28">
        <f t="shared" si="108"/>
        <v>0</v>
      </c>
      <c r="L770" s="37">
        <f t="shared" si="109"/>
        <v>0</v>
      </c>
      <c r="M770" s="80">
        <f t="shared" si="110"/>
        <v>0</v>
      </c>
      <c r="N770" s="96" t="str">
        <f t="shared" si="102"/>
        <v/>
      </c>
      <c r="O770" s="85" t="str">
        <f t="shared" si="103"/>
        <v/>
      </c>
      <c r="P770" s="12">
        <f t="shared" si="104"/>
        <v>0</v>
      </c>
    </row>
    <row r="771" spans="2:16" s="1" customFormat="1" x14ac:dyDescent="0.2">
      <c r="B771" s="32"/>
      <c r="C771" s="32"/>
      <c r="D771" s="104"/>
      <c r="E771" s="191"/>
      <c r="F771" s="72"/>
      <c r="G771" s="79">
        <f t="shared" si="105"/>
        <v>0</v>
      </c>
      <c r="H771" s="36">
        <f>IFERROR(VLOOKUP($D771,PGP!$A:$B,2,FALSE),0)</f>
        <v>0</v>
      </c>
      <c r="I771" s="37">
        <f t="shared" si="106"/>
        <v>0</v>
      </c>
      <c r="J771" s="80">
        <f t="shared" si="107"/>
        <v>0</v>
      </c>
      <c r="K771" s="28">
        <f t="shared" si="108"/>
        <v>0</v>
      </c>
      <c r="L771" s="37">
        <f t="shared" si="109"/>
        <v>0</v>
      </c>
      <c r="M771" s="80">
        <f t="shared" si="110"/>
        <v>0</v>
      </c>
      <c r="N771" s="96" t="str">
        <f t="shared" si="102"/>
        <v/>
      </c>
      <c r="O771" s="85" t="str">
        <f t="shared" si="103"/>
        <v/>
      </c>
      <c r="P771" s="12">
        <f t="shared" si="104"/>
        <v>0</v>
      </c>
    </row>
    <row r="772" spans="2:16" s="1" customFormat="1" x14ac:dyDescent="0.2">
      <c r="B772" s="32"/>
      <c r="C772" s="32"/>
      <c r="D772" s="104"/>
      <c r="E772" s="191"/>
      <c r="F772" s="72"/>
      <c r="G772" s="79">
        <f t="shared" si="105"/>
        <v>0</v>
      </c>
      <c r="H772" s="36">
        <f>IFERROR(VLOOKUP($D772,PGP!$A:$B,2,FALSE),0)</f>
        <v>0</v>
      </c>
      <c r="I772" s="37">
        <f t="shared" si="106"/>
        <v>0</v>
      </c>
      <c r="J772" s="80">
        <f t="shared" si="107"/>
        <v>0</v>
      </c>
      <c r="K772" s="28">
        <f t="shared" si="108"/>
        <v>0</v>
      </c>
      <c r="L772" s="37">
        <f t="shared" si="109"/>
        <v>0</v>
      </c>
      <c r="M772" s="80">
        <f t="shared" si="110"/>
        <v>0</v>
      </c>
      <c r="N772" s="96" t="str">
        <f t="shared" si="102"/>
        <v/>
      </c>
      <c r="O772" s="85" t="str">
        <f t="shared" si="103"/>
        <v/>
      </c>
      <c r="P772" s="12">
        <f t="shared" si="104"/>
        <v>0</v>
      </c>
    </row>
    <row r="773" spans="2:16" s="1" customFormat="1" x14ac:dyDescent="0.2">
      <c r="B773" s="32"/>
      <c r="C773" s="32"/>
      <c r="D773" s="104"/>
      <c r="E773" s="191"/>
      <c r="F773" s="72"/>
      <c r="G773" s="79">
        <f t="shared" si="105"/>
        <v>0</v>
      </c>
      <c r="H773" s="36">
        <f>IFERROR(VLOOKUP($D773,PGP!$A:$B,2,FALSE),0)</f>
        <v>0</v>
      </c>
      <c r="I773" s="37">
        <f t="shared" si="106"/>
        <v>0</v>
      </c>
      <c r="J773" s="80">
        <f t="shared" si="107"/>
        <v>0</v>
      </c>
      <c r="K773" s="28">
        <f t="shared" si="108"/>
        <v>0</v>
      </c>
      <c r="L773" s="37">
        <f t="shared" si="109"/>
        <v>0</v>
      </c>
      <c r="M773" s="80">
        <f t="shared" si="110"/>
        <v>0</v>
      </c>
      <c r="N773" s="96" t="str">
        <f t="shared" si="102"/>
        <v/>
      </c>
      <c r="O773" s="85" t="str">
        <f t="shared" si="103"/>
        <v/>
      </c>
      <c r="P773" s="12">
        <f t="shared" si="104"/>
        <v>0</v>
      </c>
    </row>
    <row r="774" spans="2:16" s="1" customFormat="1" x14ac:dyDescent="0.2">
      <c r="B774" s="32"/>
      <c r="C774" s="32"/>
      <c r="D774" s="104"/>
      <c r="E774" s="191"/>
      <c r="F774" s="72"/>
      <c r="G774" s="79">
        <f t="shared" si="105"/>
        <v>0</v>
      </c>
      <c r="H774" s="36">
        <f>IFERROR(VLOOKUP($D774,PGP!$A:$B,2,FALSE),0)</f>
        <v>0</v>
      </c>
      <c r="I774" s="37">
        <f t="shared" si="106"/>
        <v>0</v>
      </c>
      <c r="J774" s="80">
        <f t="shared" si="107"/>
        <v>0</v>
      </c>
      <c r="K774" s="28">
        <f t="shared" si="108"/>
        <v>0</v>
      </c>
      <c r="L774" s="37">
        <f t="shared" si="109"/>
        <v>0</v>
      </c>
      <c r="M774" s="80">
        <f t="shared" si="110"/>
        <v>0</v>
      </c>
      <c r="N774" s="96" t="str">
        <f t="shared" si="102"/>
        <v/>
      </c>
      <c r="O774" s="85" t="str">
        <f t="shared" si="103"/>
        <v/>
      </c>
      <c r="P774" s="12">
        <f t="shared" si="104"/>
        <v>0</v>
      </c>
    </row>
    <row r="775" spans="2:16" s="1" customFormat="1" x14ac:dyDescent="0.2">
      <c r="B775" s="32"/>
      <c r="C775" s="32"/>
      <c r="D775" s="104"/>
      <c r="E775" s="191"/>
      <c r="F775" s="72"/>
      <c r="G775" s="79">
        <f t="shared" si="105"/>
        <v>0</v>
      </c>
      <c r="H775" s="36">
        <f>IFERROR(VLOOKUP($D775,PGP!$A:$B,2,FALSE),0)</f>
        <v>0</v>
      </c>
      <c r="I775" s="37">
        <f t="shared" si="106"/>
        <v>0</v>
      </c>
      <c r="J775" s="80">
        <f t="shared" si="107"/>
        <v>0</v>
      </c>
      <c r="K775" s="28">
        <f t="shared" si="108"/>
        <v>0</v>
      </c>
      <c r="L775" s="37">
        <f t="shared" si="109"/>
        <v>0</v>
      </c>
      <c r="M775" s="80">
        <f t="shared" si="110"/>
        <v>0</v>
      </c>
      <c r="N775" s="96" t="str">
        <f t="shared" si="102"/>
        <v/>
      </c>
      <c r="O775" s="85" t="str">
        <f t="shared" si="103"/>
        <v/>
      </c>
      <c r="P775" s="12">
        <f t="shared" si="104"/>
        <v>0</v>
      </c>
    </row>
    <row r="776" spans="2:16" s="1" customFormat="1" x14ac:dyDescent="0.2">
      <c r="B776" s="32"/>
      <c r="C776" s="32"/>
      <c r="D776" s="104"/>
      <c r="E776" s="191"/>
      <c r="F776" s="72"/>
      <c r="G776" s="79">
        <f t="shared" si="105"/>
        <v>0</v>
      </c>
      <c r="H776" s="36">
        <f>IFERROR(VLOOKUP($D776,PGP!$A:$B,2,FALSE),0)</f>
        <v>0</v>
      </c>
      <c r="I776" s="37">
        <f t="shared" si="106"/>
        <v>0</v>
      </c>
      <c r="J776" s="80">
        <f t="shared" si="107"/>
        <v>0</v>
      </c>
      <c r="K776" s="28">
        <f t="shared" si="108"/>
        <v>0</v>
      </c>
      <c r="L776" s="37">
        <f t="shared" si="109"/>
        <v>0</v>
      </c>
      <c r="M776" s="80">
        <f t="shared" si="110"/>
        <v>0</v>
      </c>
      <c r="N776" s="96" t="str">
        <f t="shared" si="102"/>
        <v/>
      </c>
      <c r="O776" s="85" t="str">
        <f t="shared" si="103"/>
        <v/>
      </c>
      <c r="P776" s="12">
        <f t="shared" si="104"/>
        <v>0</v>
      </c>
    </row>
    <row r="777" spans="2:16" s="1" customFormat="1" x14ac:dyDescent="0.2">
      <c r="B777" s="32"/>
      <c r="C777" s="32"/>
      <c r="D777" s="104"/>
      <c r="E777" s="191"/>
      <c r="F777" s="72"/>
      <c r="G777" s="79">
        <f t="shared" si="105"/>
        <v>0</v>
      </c>
      <c r="H777" s="36">
        <f>IFERROR(VLOOKUP($D777,PGP!$A:$B,2,FALSE),0)</f>
        <v>0</v>
      </c>
      <c r="I777" s="37">
        <f t="shared" si="106"/>
        <v>0</v>
      </c>
      <c r="J777" s="80">
        <f t="shared" si="107"/>
        <v>0</v>
      </c>
      <c r="K777" s="28">
        <f t="shared" si="108"/>
        <v>0</v>
      </c>
      <c r="L777" s="37">
        <f t="shared" si="109"/>
        <v>0</v>
      </c>
      <c r="M777" s="80">
        <f t="shared" si="110"/>
        <v>0</v>
      </c>
      <c r="N777" s="96" t="str">
        <f t="shared" si="102"/>
        <v/>
      </c>
      <c r="O777" s="85" t="str">
        <f t="shared" si="103"/>
        <v/>
      </c>
      <c r="P777" s="12">
        <f t="shared" si="104"/>
        <v>0</v>
      </c>
    </row>
    <row r="778" spans="2:16" s="1" customFormat="1" x14ac:dyDescent="0.2">
      <c r="B778" s="32"/>
      <c r="C778" s="32"/>
      <c r="D778" s="104"/>
      <c r="E778" s="191"/>
      <c r="F778" s="72"/>
      <c r="G778" s="79">
        <f t="shared" si="105"/>
        <v>0</v>
      </c>
      <c r="H778" s="36">
        <f>IFERROR(VLOOKUP($D778,PGP!$A:$B,2,FALSE),0)</f>
        <v>0</v>
      </c>
      <c r="I778" s="37">
        <f t="shared" si="106"/>
        <v>0</v>
      </c>
      <c r="J778" s="80">
        <f t="shared" si="107"/>
        <v>0</v>
      </c>
      <c r="K778" s="28">
        <f t="shared" si="108"/>
        <v>0</v>
      </c>
      <c r="L778" s="37">
        <f t="shared" si="109"/>
        <v>0</v>
      </c>
      <c r="M778" s="80">
        <f t="shared" si="110"/>
        <v>0</v>
      </c>
      <c r="N778" s="96" t="str">
        <f t="shared" si="102"/>
        <v/>
      </c>
      <c r="O778" s="85" t="str">
        <f t="shared" si="103"/>
        <v/>
      </c>
      <c r="P778" s="12">
        <f t="shared" si="104"/>
        <v>0</v>
      </c>
    </row>
    <row r="779" spans="2:16" s="1" customFormat="1" x14ac:dyDescent="0.2">
      <c r="B779" s="32"/>
      <c r="C779" s="32"/>
      <c r="D779" s="104"/>
      <c r="E779" s="191"/>
      <c r="F779" s="72"/>
      <c r="G779" s="79">
        <f t="shared" si="105"/>
        <v>0</v>
      </c>
      <c r="H779" s="36">
        <f>IFERROR(VLOOKUP($D779,PGP!$A:$B,2,FALSE),0)</f>
        <v>0</v>
      </c>
      <c r="I779" s="37">
        <f t="shared" si="106"/>
        <v>0</v>
      </c>
      <c r="J779" s="80">
        <f t="shared" si="107"/>
        <v>0</v>
      </c>
      <c r="K779" s="28">
        <f t="shared" si="108"/>
        <v>0</v>
      </c>
      <c r="L779" s="37">
        <f t="shared" si="109"/>
        <v>0</v>
      </c>
      <c r="M779" s="80">
        <f t="shared" si="110"/>
        <v>0</v>
      </c>
      <c r="N779" s="96" t="str">
        <f t="shared" si="102"/>
        <v/>
      </c>
      <c r="O779" s="85" t="str">
        <f t="shared" si="103"/>
        <v/>
      </c>
      <c r="P779" s="12">
        <f t="shared" si="104"/>
        <v>0</v>
      </c>
    </row>
    <row r="780" spans="2:16" s="1" customFormat="1" x14ac:dyDescent="0.2">
      <c r="B780" s="32"/>
      <c r="C780" s="32"/>
      <c r="D780" s="104"/>
      <c r="E780" s="191"/>
      <c r="F780" s="72"/>
      <c r="G780" s="79">
        <f t="shared" si="105"/>
        <v>0</v>
      </c>
      <c r="H780" s="36">
        <f>IFERROR(VLOOKUP($D780,PGP!$A:$B,2,FALSE),0)</f>
        <v>0</v>
      </c>
      <c r="I780" s="37">
        <f t="shared" si="106"/>
        <v>0</v>
      </c>
      <c r="J780" s="80">
        <f t="shared" si="107"/>
        <v>0</v>
      </c>
      <c r="K780" s="28">
        <f t="shared" si="108"/>
        <v>0</v>
      </c>
      <c r="L780" s="37">
        <f t="shared" si="109"/>
        <v>0</v>
      </c>
      <c r="M780" s="80">
        <f t="shared" si="110"/>
        <v>0</v>
      </c>
      <c r="N780" s="96" t="str">
        <f t="shared" si="102"/>
        <v/>
      </c>
      <c r="O780" s="85" t="str">
        <f t="shared" si="103"/>
        <v/>
      </c>
      <c r="P780" s="12">
        <f t="shared" si="104"/>
        <v>0</v>
      </c>
    </row>
    <row r="781" spans="2:16" s="1" customFormat="1" x14ac:dyDescent="0.2">
      <c r="B781" s="32"/>
      <c r="C781" s="32"/>
      <c r="D781" s="104"/>
      <c r="E781" s="191"/>
      <c r="F781" s="72"/>
      <c r="G781" s="79">
        <f t="shared" si="105"/>
        <v>0</v>
      </c>
      <c r="H781" s="36">
        <f>IFERROR(VLOOKUP($D781,PGP!$A:$B,2,FALSE),0)</f>
        <v>0</v>
      </c>
      <c r="I781" s="37">
        <f t="shared" si="106"/>
        <v>0</v>
      </c>
      <c r="J781" s="80">
        <f t="shared" si="107"/>
        <v>0</v>
      </c>
      <c r="K781" s="28">
        <f t="shared" si="108"/>
        <v>0</v>
      </c>
      <c r="L781" s="37">
        <f t="shared" si="109"/>
        <v>0</v>
      </c>
      <c r="M781" s="80">
        <f t="shared" si="110"/>
        <v>0</v>
      </c>
      <c r="N781" s="96" t="str">
        <f t="shared" si="102"/>
        <v/>
      </c>
      <c r="O781" s="85" t="str">
        <f t="shared" si="103"/>
        <v/>
      </c>
      <c r="P781" s="12">
        <f t="shared" si="104"/>
        <v>0</v>
      </c>
    </row>
    <row r="782" spans="2:16" s="1" customFormat="1" x14ac:dyDescent="0.2">
      <c r="B782" s="32"/>
      <c r="C782" s="32"/>
      <c r="D782" s="104"/>
      <c r="E782" s="191"/>
      <c r="F782" s="72"/>
      <c r="G782" s="79">
        <f t="shared" si="105"/>
        <v>0</v>
      </c>
      <c r="H782" s="36">
        <f>IFERROR(VLOOKUP($D782,PGP!$A:$B,2,FALSE),0)</f>
        <v>0</v>
      </c>
      <c r="I782" s="37">
        <f t="shared" si="106"/>
        <v>0</v>
      </c>
      <c r="J782" s="80">
        <f t="shared" si="107"/>
        <v>0</v>
      </c>
      <c r="K782" s="28">
        <f t="shared" si="108"/>
        <v>0</v>
      </c>
      <c r="L782" s="37">
        <f t="shared" si="109"/>
        <v>0</v>
      </c>
      <c r="M782" s="80">
        <f t="shared" si="110"/>
        <v>0</v>
      </c>
      <c r="N782" s="96" t="str">
        <f t="shared" si="102"/>
        <v/>
      </c>
      <c r="O782" s="85" t="str">
        <f t="shared" si="103"/>
        <v/>
      </c>
      <c r="P782" s="12">
        <f t="shared" si="104"/>
        <v>0</v>
      </c>
    </row>
    <row r="783" spans="2:16" s="1" customFormat="1" x14ac:dyDescent="0.2">
      <c r="B783" s="32"/>
      <c r="C783" s="32"/>
      <c r="D783" s="104"/>
      <c r="E783" s="191"/>
      <c r="F783" s="72"/>
      <c r="G783" s="79">
        <f t="shared" si="105"/>
        <v>0</v>
      </c>
      <c r="H783" s="36">
        <f>IFERROR(VLOOKUP($D783,PGP!$A:$B,2,FALSE),0)</f>
        <v>0</v>
      </c>
      <c r="I783" s="37">
        <f t="shared" si="106"/>
        <v>0</v>
      </c>
      <c r="J783" s="80">
        <f t="shared" si="107"/>
        <v>0</v>
      </c>
      <c r="K783" s="28">
        <f t="shared" si="108"/>
        <v>0</v>
      </c>
      <c r="L783" s="37">
        <f t="shared" si="109"/>
        <v>0</v>
      </c>
      <c r="M783" s="80">
        <f t="shared" si="110"/>
        <v>0</v>
      </c>
      <c r="N783" s="96" t="str">
        <f t="shared" si="102"/>
        <v/>
      </c>
      <c r="O783" s="85" t="str">
        <f t="shared" si="103"/>
        <v/>
      </c>
      <c r="P783" s="12">
        <f t="shared" si="104"/>
        <v>0</v>
      </c>
    </row>
    <row r="784" spans="2:16" s="1" customFormat="1" x14ac:dyDescent="0.2">
      <c r="B784" s="32"/>
      <c r="C784" s="32"/>
      <c r="D784" s="104"/>
      <c r="E784" s="191"/>
      <c r="F784" s="72"/>
      <c r="G784" s="79">
        <f t="shared" si="105"/>
        <v>0</v>
      </c>
      <c r="H784" s="36">
        <f>IFERROR(VLOOKUP($D784,PGP!$A:$B,2,FALSE),0)</f>
        <v>0</v>
      </c>
      <c r="I784" s="37">
        <f t="shared" si="106"/>
        <v>0</v>
      </c>
      <c r="J784" s="80">
        <f t="shared" si="107"/>
        <v>0</v>
      </c>
      <c r="K784" s="28">
        <f t="shared" si="108"/>
        <v>0</v>
      </c>
      <c r="L784" s="37">
        <f t="shared" si="109"/>
        <v>0</v>
      </c>
      <c r="M784" s="80">
        <f t="shared" si="110"/>
        <v>0</v>
      </c>
      <c r="N784" s="96" t="str">
        <f t="shared" si="102"/>
        <v/>
      </c>
      <c r="O784" s="85" t="str">
        <f t="shared" si="103"/>
        <v/>
      </c>
      <c r="P784" s="12">
        <f t="shared" si="104"/>
        <v>0</v>
      </c>
    </row>
    <row r="785" spans="2:16" s="1" customFormat="1" x14ac:dyDescent="0.2">
      <c r="B785" s="32"/>
      <c r="C785" s="32"/>
      <c r="D785" s="104"/>
      <c r="E785" s="191"/>
      <c r="F785" s="72"/>
      <c r="G785" s="79">
        <f t="shared" si="105"/>
        <v>0</v>
      </c>
      <c r="H785" s="36">
        <f>IFERROR(VLOOKUP($D785,PGP!$A:$B,2,FALSE),0)</f>
        <v>0</v>
      </c>
      <c r="I785" s="37">
        <f t="shared" si="106"/>
        <v>0</v>
      </c>
      <c r="J785" s="80">
        <f t="shared" si="107"/>
        <v>0</v>
      </c>
      <c r="K785" s="28">
        <f t="shared" si="108"/>
        <v>0</v>
      </c>
      <c r="L785" s="37">
        <f t="shared" si="109"/>
        <v>0</v>
      </c>
      <c r="M785" s="80">
        <f t="shared" si="110"/>
        <v>0</v>
      </c>
      <c r="N785" s="96" t="str">
        <f t="shared" si="102"/>
        <v/>
      </c>
      <c r="O785" s="85" t="str">
        <f t="shared" si="103"/>
        <v/>
      </c>
      <c r="P785" s="12">
        <f t="shared" si="104"/>
        <v>0</v>
      </c>
    </row>
    <row r="786" spans="2:16" s="1" customFormat="1" x14ac:dyDescent="0.2">
      <c r="B786" s="32"/>
      <c r="C786" s="32"/>
      <c r="D786" s="104"/>
      <c r="E786" s="191"/>
      <c r="F786" s="72"/>
      <c r="G786" s="79">
        <f t="shared" si="105"/>
        <v>0</v>
      </c>
      <c r="H786" s="36">
        <f>IFERROR(VLOOKUP($D786,PGP!$A:$B,2,FALSE),0)</f>
        <v>0</v>
      </c>
      <c r="I786" s="37">
        <f t="shared" si="106"/>
        <v>0</v>
      </c>
      <c r="J786" s="80">
        <f t="shared" si="107"/>
        <v>0</v>
      </c>
      <c r="K786" s="28">
        <f t="shared" si="108"/>
        <v>0</v>
      </c>
      <c r="L786" s="37">
        <f t="shared" si="109"/>
        <v>0</v>
      </c>
      <c r="M786" s="80">
        <f t="shared" si="110"/>
        <v>0</v>
      </c>
      <c r="N786" s="96" t="str">
        <f t="shared" si="102"/>
        <v/>
      </c>
      <c r="O786" s="85" t="str">
        <f t="shared" si="103"/>
        <v/>
      </c>
      <c r="P786" s="12">
        <f t="shared" si="104"/>
        <v>0</v>
      </c>
    </row>
    <row r="787" spans="2:16" s="1" customFormat="1" x14ac:dyDescent="0.2">
      <c r="B787" s="32"/>
      <c r="C787" s="32"/>
      <c r="D787" s="104"/>
      <c r="E787" s="191"/>
      <c r="F787" s="72"/>
      <c r="G787" s="79">
        <f t="shared" si="105"/>
        <v>0</v>
      </c>
      <c r="H787" s="36">
        <f>IFERROR(VLOOKUP($D787,PGP!$A:$B,2,FALSE),0)</f>
        <v>0</v>
      </c>
      <c r="I787" s="37">
        <f t="shared" si="106"/>
        <v>0</v>
      </c>
      <c r="J787" s="80">
        <f t="shared" si="107"/>
        <v>0</v>
      </c>
      <c r="K787" s="28">
        <f t="shared" si="108"/>
        <v>0</v>
      </c>
      <c r="L787" s="37">
        <f t="shared" si="109"/>
        <v>0</v>
      </c>
      <c r="M787" s="80">
        <f t="shared" si="110"/>
        <v>0</v>
      </c>
      <c r="N787" s="96" t="str">
        <f t="shared" si="102"/>
        <v/>
      </c>
      <c r="O787" s="85" t="str">
        <f t="shared" si="103"/>
        <v/>
      </c>
      <c r="P787" s="12">
        <f t="shared" si="104"/>
        <v>0</v>
      </c>
    </row>
    <row r="788" spans="2:16" s="1" customFormat="1" x14ac:dyDescent="0.2">
      <c r="B788" s="32"/>
      <c r="C788" s="32"/>
      <c r="D788" s="104"/>
      <c r="E788" s="191"/>
      <c r="F788" s="72"/>
      <c r="G788" s="79">
        <f t="shared" si="105"/>
        <v>0</v>
      </c>
      <c r="H788" s="36">
        <f>IFERROR(VLOOKUP($D788,PGP!$A:$B,2,FALSE),0)</f>
        <v>0</v>
      </c>
      <c r="I788" s="37">
        <f t="shared" si="106"/>
        <v>0</v>
      </c>
      <c r="J788" s="80">
        <f t="shared" si="107"/>
        <v>0</v>
      </c>
      <c r="K788" s="28">
        <f t="shared" si="108"/>
        <v>0</v>
      </c>
      <c r="L788" s="37">
        <f t="shared" si="109"/>
        <v>0</v>
      </c>
      <c r="M788" s="80">
        <f t="shared" si="110"/>
        <v>0</v>
      </c>
      <c r="N788" s="96" t="str">
        <f t="shared" si="102"/>
        <v/>
      </c>
      <c r="O788" s="85" t="str">
        <f t="shared" si="103"/>
        <v/>
      </c>
      <c r="P788" s="12">
        <f t="shared" si="104"/>
        <v>0</v>
      </c>
    </row>
    <row r="789" spans="2:16" s="1" customFormat="1" x14ac:dyDescent="0.2">
      <c r="B789" s="32"/>
      <c r="C789" s="32"/>
      <c r="D789" s="104"/>
      <c r="E789" s="191"/>
      <c r="F789" s="72"/>
      <c r="G789" s="79">
        <f t="shared" si="105"/>
        <v>0</v>
      </c>
      <c r="H789" s="36">
        <f>IFERROR(VLOOKUP($D789,PGP!$A:$B,2,FALSE),0)</f>
        <v>0</v>
      </c>
      <c r="I789" s="37">
        <f t="shared" si="106"/>
        <v>0</v>
      </c>
      <c r="J789" s="80">
        <f t="shared" si="107"/>
        <v>0</v>
      </c>
      <c r="K789" s="28">
        <f t="shared" si="108"/>
        <v>0</v>
      </c>
      <c r="L789" s="37">
        <f t="shared" si="109"/>
        <v>0</v>
      </c>
      <c r="M789" s="80">
        <f t="shared" si="110"/>
        <v>0</v>
      </c>
      <c r="N789" s="96" t="str">
        <f t="shared" si="102"/>
        <v/>
      </c>
      <c r="O789" s="85" t="str">
        <f t="shared" si="103"/>
        <v/>
      </c>
      <c r="P789" s="12">
        <f t="shared" si="104"/>
        <v>0</v>
      </c>
    </row>
    <row r="790" spans="2:16" s="1" customFormat="1" x14ac:dyDescent="0.2">
      <c r="B790" s="32"/>
      <c r="C790" s="32"/>
      <c r="D790" s="104"/>
      <c r="E790" s="191"/>
      <c r="F790" s="72"/>
      <c r="G790" s="79">
        <f t="shared" si="105"/>
        <v>0</v>
      </c>
      <c r="H790" s="36">
        <f>IFERROR(VLOOKUP($D790,PGP!$A:$B,2,FALSE),0)</f>
        <v>0</v>
      </c>
      <c r="I790" s="37">
        <f t="shared" si="106"/>
        <v>0</v>
      </c>
      <c r="J790" s="80">
        <f t="shared" si="107"/>
        <v>0</v>
      </c>
      <c r="K790" s="28">
        <f t="shared" si="108"/>
        <v>0</v>
      </c>
      <c r="L790" s="37">
        <f t="shared" si="109"/>
        <v>0</v>
      </c>
      <c r="M790" s="80">
        <f t="shared" si="110"/>
        <v>0</v>
      </c>
      <c r="N790" s="96" t="str">
        <f t="shared" si="102"/>
        <v/>
      </c>
      <c r="O790" s="85" t="str">
        <f t="shared" si="103"/>
        <v/>
      </c>
      <c r="P790" s="12">
        <f t="shared" si="104"/>
        <v>0</v>
      </c>
    </row>
    <row r="791" spans="2:16" s="1" customFormat="1" x14ac:dyDescent="0.2">
      <c r="B791" s="32"/>
      <c r="C791" s="32"/>
      <c r="D791" s="104"/>
      <c r="E791" s="191"/>
      <c r="F791" s="72"/>
      <c r="G791" s="79">
        <f t="shared" si="105"/>
        <v>0</v>
      </c>
      <c r="H791" s="36">
        <f>IFERROR(VLOOKUP($D791,PGP!$A:$B,2,FALSE),0)</f>
        <v>0</v>
      </c>
      <c r="I791" s="37">
        <f t="shared" si="106"/>
        <v>0</v>
      </c>
      <c r="J791" s="80">
        <f t="shared" si="107"/>
        <v>0</v>
      </c>
      <c r="K791" s="28">
        <f t="shared" si="108"/>
        <v>0</v>
      </c>
      <c r="L791" s="37">
        <f t="shared" si="109"/>
        <v>0</v>
      </c>
      <c r="M791" s="80">
        <f t="shared" si="110"/>
        <v>0</v>
      </c>
      <c r="N791" s="96" t="str">
        <f t="shared" si="102"/>
        <v/>
      </c>
      <c r="O791" s="85" t="str">
        <f t="shared" si="103"/>
        <v/>
      </c>
      <c r="P791" s="12">
        <f t="shared" si="104"/>
        <v>0</v>
      </c>
    </row>
    <row r="792" spans="2:16" s="1" customFormat="1" x14ac:dyDescent="0.2">
      <c r="B792" s="32"/>
      <c r="C792" s="32"/>
      <c r="D792" s="104"/>
      <c r="E792" s="191"/>
      <c r="F792" s="72"/>
      <c r="G792" s="79">
        <f t="shared" si="105"/>
        <v>0</v>
      </c>
      <c r="H792" s="36">
        <f>IFERROR(VLOOKUP($D792,PGP!$A:$B,2,FALSE),0)</f>
        <v>0</v>
      </c>
      <c r="I792" s="37">
        <f t="shared" si="106"/>
        <v>0</v>
      </c>
      <c r="J792" s="80">
        <f t="shared" si="107"/>
        <v>0</v>
      </c>
      <c r="K792" s="28">
        <f t="shared" si="108"/>
        <v>0</v>
      </c>
      <c r="L792" s="37">
        <f t="shared" si="109"/>
        <v>0</v>
      </c>
      <c r="M792" s="80">
        <f t="shared" si="110"/>
        <v>0</v>
      </c>
      <c r="N792" s="96" t="str">
        <f t="shared" si="102"/>
        <v/>
      </c>
      <c r="O792" s="85" t="str">
        <f t="shared" si="103"/>
        <v/>
      </c>
      <c r="P792" s="12">
        <f t="shared" si="104"/>
        <v>0</v>
      </c>
    </row>
    <row r="793" spans="2:16" s="1" customFormat="1" x14ac:dyDescent="0.2">
      <c r="B793" s="32"/>
      <c r="C793" s="32"/>
      <c r="D793" s="104"/>
      <c r="E793" s="191"/>
      <c r="F793" s="72"/>
      <c r="G793" s="79">
        <f t="shared" si="105"/>
        <v>0</v>
      </c>
      <c r="H793" s="36">
        <f>IFERROR(VLOOKUP($D793,PGP!$A:$B,2,FALSE),0)</f>
        <v>0</v>
      </c>
      <c r="I793" s="37">
        <f t="shared" si="106"/>
        <v>0</v>
      </c>
      <c r="J793" s="80">
        <f t="shared" si="107"/>
        <v>0</v>
      </c>
      <c r="K793" s="28">
        <f t="shared" si="108"/>
        <v>0</v>
      </c>
      <c r="L793" s="37">
        <f t="shared" si="109"/>
        <v>0</v>
      </c>
      <c r="M793" s="80">
        <f t="shared" si="110"/>
        <v>0</v>
      </c>
      <c r="N793" s="96" t="str">
        <f t="shared" si="102"/>
        <v/>
      </c>
      <c r="O793" s="85" t="str">
        <f t="shared" si="103"/>
        <v/>
      </c>
      <c r="P793" s="12">
        <f t="shared" si="104"/>
        <v>0</v>
      </c>
    </row>
    <row r="794" spans="2:16" s="1" customFormat="1" x14ac:dyDescent="0.2">
      <c r="B794" s="32"/>
      <c r="C794" s="32"/>
      <c r="D794" s="104"/>
      <c r="E794" s="191"/>
      <c r="F794" s="72"/>
      <c r="G794" s="79">
        <f t="shared" si="105"/>
        <v>0</v>
      </c>
      <c r="H794" s="36">
        <f>IFERROR(VLOOKUP($D794,PGP!$A:$B,2,FALSE),0)</f>
        <v>0</v>
      </c>
      <c r="I794" s="37">
        <f t="shared" si="106"/>
        <v>0</v>
      </c>
      <c r="J794" s="80">
        <f t="shared" si="107"/>
        <v>0</v>
      </c>
      <c r="K794" s="28">
        <f t="shared" si="108"/>
        <v>0</v>
      </c>
      <c r="L794" s="37">
        <f t="shared" si="109"/>
        <v>0</v>
      </c>
      <c r="M794" s="80">
        <f t="shared" si="110"/>
        <v>0</v>
      </c>
      <c r="N794" s="96" t="str">
        <f t="shared" si="102"/>
        <v/>
      </c>
      <c r="O794" s="85" t="str">
        <f t="shared" si="103"/>
        <v/>
      </c>
      <c r="P794" s="12">
        <f t="shared" si="104"/>
        <v>0</v>
      </c>
    </row>
    <row r="795" spans="2:16" s="1" customFormat="1" x14ac:dyDescent="0.2">
      <c r="B795" s="32"/>
      <c r="C795" s="32"/>
      <c r="D795" s="104"/>
      <c r="E795" s="191"/>
      <c r="F795" s="72"/>
      <c r="G795" s="79">
        <f t="shared" si="105"/>
        <v>0</v>
      </c>
      <c r="H795" s="36">
        <f>IFERROR(VLOOKUP($D795,PGP!$A:$B,2,FALSE),0)</f>
        <v>0</v>
      </c>
      <c r="I795" s="37">
        <f t="shared" si="106"/>
        <v>0</v>
      </c>
      <c r="J795" s="80">
        <f t="shared" si="107"/>
        <v>0</v>
      </c>
      <c r="K795" s="28">
        <f t="shared" si="108"/>
        <v>0</v>
      </c>
      <c r="L795" s="37">
        <f t="shared" si="109"/>
        <v>0</v>
      </c>
      <c r="M795" s="80">
        <f t="shared" si="110"/>
        <v>0</v>
      </c>
      <c r="N795" s="96" t="str">
        <f t="shared" si="102"/>
        <v/>
      </c>
      <c r="O795" s="85" t="str">
        <f t="shared" si="103"/>
        <v/>
      </c>
      <c r="P795" s="12">
        <f t="shared" si="104"/>
        <v>0</v>
      </c>
    </row>
    <row r="796" spans="2:16" s="1" customFormat="1" x14ac:dyDescent="0.2">
      <c r="B796" s="32"/>
      <c r="C796" s="32"/>
      <c r="D796" s="104"/>
      <c r="E796" s="191"/>
      <c r="F796" s="72"/>
      <c r="G796" s="79">
        <f t="shared" si="105"/>
        <v>0</v>
      </c>
      <c r="H796" s="36">
        <f>IFERROR(VLOOKUP($D796,PGP!$A:$B,2,FALSE),0)</f>
        <v>0</v>
      </c>
      <c r="I796" s="37">
        <f t="shared" si="106"/>
        <v>0</v>
      </c>
      <c r="J796" s="80">
        <f t="shared" si="107"/>
        <v>0</v>
      </c>
      <c r="K796" s="28">
        <f t="shared" si="108"/>
        <v>0</v>
      </c>
      <c r="L796" s="37">
        <f t="shared" si="109"/>
        <v>0</v>
      </c>
      <c r="M796" s="80">
        <f t="shared" si="110"/>
        <v>0</v>
      </c>
      <c r="N796" s="96" t="str">
        <f t="shared" si="102"/>
        <v/>
      </c>
      <c r="O796" s="85" t="str">
        <f t="shared" si="103"/>
        <v/>
      </c>
      <c r="P796" s="12">
        <f t="shared" si="104"/>
        <v>0</v>
      </c>
    </row>
    <row r="797" spans="2:16" s="1" customFormat="1" x14ac:dyDescent="0.2">
      <c r="B797" s="32"/>
      <c r="C797" s="32"/>
      <c r="D797" s="104"/>
      <c r="E797" s="191"/>
      <c r="F797" s="72"/>
      <c r="G797" s="79">
        <f t="shared" si="105"/>
        <v>0</v>
      </c>
      <c r="H797" s="36">
        <f>IFERROR(VLOOKUP($D797,PGP!$A:$B,2,FALSE),0)</f>
        <v>0</v>
      </c>
      <c r="I797" s="37">
        <f t="shared" si="106"/>
        <v>0</v>
      </c>
      <c r="J797" s="80">
        <f t="shared" si="107"/>
        <v>0</v>
      </c>
      <c r="K797" s="28">
        <f t="shared" si="108"/>
        <v>0</v>
      </c>
      <c r="L797" s="37">
        <f t="shared" si="109"/>
        <v>0</v>
      </c>
      <c r="M797" s="80">
        <f t="shared" si="110"/>
        <v>0</v>
      </c>
      <c r="N797" s="96" t="str">
        <f t="shared" si="102"/>
        <v/>
      </c>
      <c r="O797" s="85" t="str">
        <f t="shared" si="103"/>
        <v/>
      </c>
      <c r="P797" s="12">
        <f t="shared" si="104"/>
        <v>0</v>
      </c>
    </row>
    <row r="798" spans="2:16" s="1" customFormat="1" x14ac:dyDescent="0.2">
      <c r="B798" s="32"/>
      <c r="C798" s="32"/>
      <c r="D798" s="104"/>
      <c r="E798" s="191"/>
      <c r="F798" s="72"/>
      <c r="G798" s="79">
        <f t="shared" si="105"/>
        <v>0</v>
      </c>
      <c r="H798" s="36">
        <f>IFERROR(VLOOKUP($D798,PGP!$A:$B,2,FALSE),0)</f>
        <v>0</v>
      </c>
      <c r="I798" s="37">
        <f t="shared" si="106"/>
        <v>0</v>
      </c>
      <c r="J798" s="80">
        <f t="shared" si="107"/>
        <v>0</v>
      </c>
      <c r="K798" s="28">
        <f t="shared" si="108"/>
        <v>0</v>
      </c>
      <c r="L798" s="37">
        <f t="shared" si="109"/>
        <v>0</v>
      </c>
      <c r="M798" s="80">
        <f t="shared" si="110"/>
        <v>0</v>
      </c>
      <c r="N798" s="96" t="str">
        <f t="shared" si="102"/>
        <v/>
      </c>
      <c r="O798" s="85" t="str">
        <f t="shared" si="103"/>
        <v/>
      </c>
      <c r="P798" s="12">
        <f t="shared" si="104"/>
        <v>0</v>
      </c>
    </row>
    <row r="799" spans="2:16" s="1" customFormat="1" x14ac:dyDescent="0.2">
      <c r="B799" s="32"/>
      <c r="C799" s="32"/>
      <c r="D799" s="104"/>
      <c r="E799" s="191"/>
      <c r="F799" s="72"/>
      <c r="G799" s="79">
        <f t="shared" si="105"/>
        <v>0</v>
      </c>
      <c r="H799" s="36">
        <f>IFERROR(VLOOKUP($D799,PGP!$A:$B,2,FALSE),0)</f>
        <v>0</v>
      </c>
      <c r="I799" s="37">
        <f t="shared" si="106"/>
        <v>0</v>
      </c>
      <c r="J799" s="80">
        <f t="shared" si="107"/>
        <v>0</v>
      </c>
      <c r="K799" s="28">
        <f t="shared" si="108"/>
        <v>0</v>
      </c>
      <c r="L799" s="37">
        <f t="shared" si="109"/>
        <v>0</v>
      </c>
      <c r="M799" s="80">
        <f t="shared" si="110"/>
        <v>0</v>
      </c>
      <c r="N799" s="96" t="str">
        <f t="shared" ref="N799:N862" si="111">IF(ISBLANK(F799),"",IF(E799&lt;=0,"",IF(O799=J799,"Calcul de base/ Standard","Marge protégée/ Protected margin")))</f>
        <v/>
      </c>
      <c r="O799" s="85" t="str">
        <f t="shared" ref="O799:O862" si="112">IF(ISBLANK(F799),"",IF(E799&gt;0,MAX(J799,M799),"Remplir colonne D/ Complete column D"))</f>
        <v/>
      </c>
      <c r="P799" s="12">
        <f t="shared" ref="P799:P862" si="113">IFERROR((O799/E799),0)</f>
        <v>0</v>
      </c>
    </row>
    <row r="800" spans="2:16" s="1" customFormat="1" x14ac:dyDescent="0.2">
      <c r="B800" s="32"/>
      <c r="C800" s="32"/>
      <c r="D800" s="104"/>
      <c r="E800" s="191"/>
      <c r="F800" s="72"/>
      <c r="G800" s="79">
        <f t="shared" ref="G800:G863" si="114">(IF(AND(D800="Fleurs séchées/Dried cannabis",(E800&lt;28)),1.05,0)+IF(AND(D800="Fleurs séchées/Dried cannabis",(E800=28)),0.9,0))*$E800</f>
        <v>0</v>
      </c>
      <c r="H800" s="36">
        <f>IFERROR(VLOOKUP($D800,PGP!$A:$B,2,FALSE),0)</f>
        <v>0</v>
      </c>
      <c r="I800" s="37">
        <f t="shared" ref="I800:I863" si="115">IFERROR((F800*(1+H800))+G800,0)</f>
        <v>0</v>
      </c>
      <c r="J800" s="80">
        <f t="shared" ref="J800:J863" si="116">IFERROR(ROUNDUP(I800*1.14975,1),0)</f>
        <v>0</v>
      </c>
      <c r="K800" s="28">
        <f t="shared" ref="K800:K863" si="117">(IF(AND(D800="Fleurs séchées/Dried cannabis",(E800&lt;28)),1.85,0)+IF(AND(D800="Fleurs séchées/Dried cannabis",(E800=28)),1.25,0)+IF(D800="Préroulés/Pre-rolled",2.2,0)+IF(D800="Moulu/Ground",1.5,0)+IF(AND(D800="Haschich/Hash",(E800&gt;=3)),3.5,0)+IF(AND(D800="Haschich/Hash",AND(E800&gt;=2,E800&lt;3)),4.3,0)+IF(AND(D800="Haschich/Hash",AND(E800&gt;=0,E800&lt;2)),5.9,0))*E800</f>
        <v>0</v>
      </c>
      <c r="L800" s="37">
        <f t="shared" ref="L800:L863" si="118">K800+F800</f>
        <v>0</v>
      </c>
      <c r="M800" s="80">
        <f t="shared" ref="M800:M863" si="119">IFERROR(ROUNDUP(L800*1.14975,1),0)</f>
        <v>0</v>
      </c>
      <c r="N800" s="96" t="str">
        <f t="shared" si="111"/>
        <v/>
      </c>
      <c r="O800" s="85" t="str">
        <f t="shared" si="112"/>
        <v/>
      </c>
      <c r="P800" s="12">
        <f t="shared" si="113"/>
        <v>0</v>
      </c>
    </row>
    <row r="801" spans="2:16" s="1" customFormat="1" x14ac:dyDescent="0.2">
      <c r="B801" s="32"/>
      <c r="C801" s="32"/>
      <c r="D801" s="104"/>
      <c r="E801" s="191"/>
      <c r="F801" s="72"/>
      <c r="G801" s="79">
        <f t="shared" si="114"/>
        <v>0</v>
      </c>
      <c r="H801" s="36">
        <f>IFERROR(VLOOKUP($D801,PGP!$A:$B,2,FALSE),0)</f>
        <v>0</v>
      </c>
      <c r="I801" s="37">
        <f t="shared" si="115"/>
        <v>0</v>
      </c>
      <c r="J801" s="80">
        <f t="shared" si="116"/>
        <v>0</v>
      </c>
      <c r="K801" s="28">
        <f t="shared" si="117"/>
        <v>0</v>
      </c>
      <c r="L801" s="37">
        <f t="shared" si="118"/>
        <v>0</v>
      </c>
      <c r="M801" s="80">
        <f t="shared" si="119"/>
        <v>0</v>
      </c>
      <c r="N801" s="96" t="str">
        <f t="shared" si="111"/>
        <v/>
      </c>
      <c r="O801" s="85" t="str">
        <f t="shared" si="112"/>
        <v/>
      </c>
      <c r="P801" s="12">
        <f t="shared" si="113"/>
        <v>0</v>
      </c>
    </row>
    <row r="802" spans="2:16" s="1" customFormat="1" x14ac:dyDescent="0.2">
      <c r="B802" s="32"/>
      <c r="C802" s="32"/>
      <c r="D802" s="104"/>
      <c r="E802" s="191"/>
      <c r="F802" s="72"/>
      <c r="G802" s="79">
        <f t="shared" si="114"/>
        <v>0</v>
      </c>
      <c r="H802" s="36">
        <f>IFERROR(VLOOKUP($D802,PGP!$A:$B,2,FALSE),0)</f>
        <v>0</v>
      </c>
      <c r="I802" s="37">
        <f t="shared" si="115"/>
        <v>0</v>
      </c>
      <c r="J802" s="80">
        <f t="shared" si="116"/>
        <v>0</v>
      </c>
      <c r="K802" s="28">
        <f t="shared" si="117"/>
        <v>0</v>
      </c>
      <c r="L802" s="37">
        <f t="shared" si="118"/>
        <v>0</v>
      </c>
      <c r="M802" s="80">
        <f t="shared" si="119"/>
        <v>0</v>
      </c>
      <c r="N802" s="96" t="str">
        <f t="shared" si="111"/>
        <v/>
      </c>
      <c r="O802" s="85" t="str">
        <f t="shared" si="112"/>
        <v/>
      </c>
      <c r="P802" s="12">
        <f t="shared" si="113"/>
        <v>0</v>
      </c>
    </row>
    <row r="803" spans="2:16" s="1" customFormat="1" x14ac:dyDescent="0.2">
      <c r="B803" s="32"/>
      <c r="C803" s="32"/>
      <c r="D803" s="104"/>
      <c r="E803" s="191"/>
      <c r="F803" s="72"/>
      <c r="G803" s="79">
        <f t="shared" si="114"/>
        <v>0</v>
      </c>
      <c r="H803" s="36">
        <f>IFERROR(VLOOKUP($D803,PGP!$A:$B,2,FALSE),0)</f>
        <v>0</v>
      </c>
      <c r="I803" s="37">
        <f t="shared" si="115"/>
        <v>0</v>
      </c>
      <c r="J803" s="80">
        <f t="shared" si="116"/>
        <v>0</v>
      </c>
      <c r="K803" s="28">
        <f t="shared" si="117"/>
        <v>0</v>
      </c>
      <c r="L803" s="37">
        <f t="shared" si="118"/>
        <v>0</v>
      </c>
      <c r="M803" s="80">
        <f t="shared" si="119"/>
        <v>0</v>
      </c>
      <c r="N803" s="96" t="str">
        <f t="shared" si="111"/>
        <v/>
      </c>
      <c r="O803" s="85" t="str">
        <f t="shared" si="112"/>
        <v/>
      </c>
      <c r="P803" s="12">
        <f t="shared" si="113"/>
        <v>0</v>
      </c>
    </row>
    <row r="804" spans="2:16" s="1" customFormat="1" x14ac:dyDescent="0.2">
      <c r="B804" s="32"/>
      <c r="C804" s="32"/>
      <c r="D804" s="104"/>
      <c r="E804" s="191"/>
      <c r="F804" s="72"/>
      <c r="G804" s="79">
        <f t="shared" si="114"/>
        <v>0</v>
      </c>
      <c r="H804" s="36">
        <f>IFERROR(VLOOKUP($D804,PGP!$A:$B,2,FALSE),0)</f>
        <v>0</v>
      </c>
      <c r="I804" s="37">
        <f t="shared" si="115"/>
        <v>0</v>
      </c>
      <c r="J804" s="80">
        <f t="shared" si="116"/>
        <v>0</v>
      </c>
      <c r="K804" s="28">
        <f t="shared" si="117"/>
        <v>0</v>
      </c>
      <c r="L804" s="37">
        <f t="shared" si="118"/>
        <v>0</v>
      </c>
      <c r="M804" s="80">
        <f t="shared" si="119"/>
        <v>0</v>
      </c>
      <c r="N804" s="96" t="str">
        <f t="shared" si="111"/>
        <v/>
      </c>
      <c r="O804" s="85" t="str">
        <f t="shared" si="112"/>
        <v/>
      </c>
      <c r="P804" s="12">
        <f t="shared" si="113"/>
        <v>0</v>
      </c>
    </row>
    <row r="805" spans="2:16" s="1" customFormat="1" x14ac:dyDescent="0.2">
      <c r="B805" s="32"/>
      <c r="C805" s="32"/>
      <c r="D805" s="104"/>
      <c r="E805" s="191"/>
      <c r="F805" s="72"/>
      <c r="G805" s="79">
        <f t="shared" si="114"/>
        <v>0</v>
      </c>
      <c r="H805" s="36">
        <f>IFERROR(VLOOKUP($D805,PGP!$A:$B,2,FALSE),0)</f>
        <v>0</v>
      </c>
      <c r="I805" s="37">
        <f t="shared" si="115"/>
        <v>0</v>
      </c>
      <c r="J805" s="80">
        <f t="shared" si="116"/>
        <v>0</v>
      </c>
      <c r="K805" s="28">
        <f t="shared" si="117"/>
        <v>0</v>
      </c>
      <c r="L805" s="37">
        <f t="shared" si="118"/>
        <v>0</v>
      </c>
      <c r="M805" s="80">
        <f t="shared" si="119"/>
        <v>0</v>
      </c>
      <c r="N805" s="96" t="str">
        <f t="shared" si="111"/>
        <v/>
      </c>
      <c r="O805" s="85" t="str">
        <f t="shared" si="112"/>
        <v/>
      </c>
      <c r="P805" s="12">
        <f t="shared" si="113"/>
        <v>0</v>
      </c>
    </row>
    <row r="806" spans="2:16" s="1" customFormat="1" x14ac:dyDescent="0.2">
      <c r="B806" s="32"/>
      <c r="C806" s="32"/>
      <c r="D806" s="104"/>
      <c r="E806" s="191"/>
      <c r="F806" s="72"/>
      <c r="G806" s="79">
        <f t="shared" si="114"/>
        <v>0</v>
      </c>
      <c r="H806" s="36">
        <f>IFERROR(VLOOKUP($D806,PGP!$A:$B,2,FALSE),0)</f>
        <v>0</v>
      </c>
      <c r="I806" s="37">
        <f t="shared" si="115"/>
        <v>0</v>
      </c>
      <c r="J806" s="80">
        <f t="shared" si="116"/>
        <v>0</v>
      </c>
      <c r="K806" s="28">
        <f t="shared" si="117"/>
        <v>0</v>
      </c>
      <c r="L806" s="37">
        <f t="shared" si="118"/>
        <v>0</v>
      </c>
      <c r="M806" s="80">
        <f t="shared" si="119"/>
        <v>0</v>
      </c>
      <c r="N806" s="96" t="str">
        <f t="shared" si="111"/>
        <v/>
      </c>
      <c r="O806" s="85" t="str">
        <f t="shared" si="112"/>
        <v/>
      </c>
      <c r="P806" s="12">
        <f t="shared" si="113"/>
        <v>0</v>
      </c>
    </row>
    <row r="807" spans="2:16" s="1" customFormat="1" x14ac:dyDescent="0.2">
      <c r="B807" s="32"/>
      <c r="C807" s="32"/>
      <c r="D807" s="104"/>
      <c r="E807" s="191"/>
      <c r="F807" s="72"/>
      <c r="G807" s="79">
        <f t="shared" si="114"/>
        <v>0</v>
      </c>
      <c r="H807" s="36">
        <f>IFERROR(VLOOKUP($D807,PGP!$A:$B,2,FALSE),0)</f>
        <v>0</v>
      </c>
      <c r="I807" s="37">
        <f t="shared" si="115"/>
        <v>0</v>
      </c>
      <c r="J807" s="80">
        <f t="shared" si="116"/>
        <v>0</v>
      </c>
      <c r="K807" s="28">
        <f t="shared" si="117"/>
        <v>0</v>
      </c>
      <c r="L807" s="37">
        <f t="shared" si="118"/>
        <v>0</v>
      </c>
      <c r="M807" s="80">
        <f t="shared" si="119"/>
        <v>0</v>
      </c>
      <c r="N807" s="96" t="str">
        <f t="shared" si="111"/>
        <v/>
      </c>
      <c r="O807" s="85" t="str">
        <f t="shared" si="112"/>
        <v/>
      </c>
      <c r="P807" s="12">
        <f t="shared" si="113"/>
        <v>0</v>
      </c>
    </row>
    <row r="808" spans="2:16" s="1" customFormat="1" x14ac:dyDescent="0.2">
      <c r="B808" s="32"/>
      <c r="C808" s="32"/>
      <c r="D808" s="104"/>
      <c r="E808" s="191"/>
      <c r="F808" s="72"/>
      <c r="G808" s="79">
        <f t="shared" si="114"/>
        <v>0</v>
      </c>
      <c r="H808" s="36">
        <f>IFERROR(VLOOKUP($D808,PGP!$A:$B,2,FALSE),0)</f>
        <v>0</v>
      </c>
      <c r="I808" s="37">
        <f t="shared" si="115"/>
        <v>0</v>
      </c>
      <c r="J808" s="80">
        <f t="shared" si="116"/>
        <v>0</v>
      </c>
      <c r="K808" s="28">
        <f t="shared" si="117"/>
        <v>0</v>
      </c>
      <c r="L808" s="37">
        <f t="shared" si="118"/>
        <v>0</v>
      </c>
      <c r="M808" s="80">
        <f t="shared" si="119"/>
        <v>0</v>
      </c>
      <c r="N808" s="96" t="str">
        <f t="shared" si="111"/>
        <v/>
      </c>
      <c r="O808" s="85" t="str">
        <f t="shared" si="112"/>
        <v/>
      </c>
      <c r="P808" s="12">
        <f t="shared" si="113"/>
        <v>0</v>
      </c>
    </row>
    <row r="809" spans="2:16" s="1" customFormat="1" x14ac:dyDescent="0.2">
      <c r="B809" s="32"/>
      <c r="C809" s="32"/>
      <c r="D809" s="104"/>
      <c r="E809" s="191"/>
      <c r="F809" s="72"/>
      <c r="G809" s="79">
        <f t="shared" si="114"/>
        <v>0</v>
      </c>
      <c r="H809" s="36">
        <f>IFERROR(VLOOKUP($D809,PGP!$A:$B,2,FALSE),0)</f>
        <v>0</v>
      </c>
      <c r="I809" s="37">
        <f t="shared" si="115"/>
        <v>0</v>
      </c>
      <c r="J809" s="80">
        <f t="shared" si="116"/>
        <v>0</v>
      </c>
      <c r="K809" s="28">
        <f t="shared" si="117"/>
        <v>0</v>
      </c>
      <c r="L809" s="37">
        <f t="shared" si="118"/>
        <v>0</v>
      </c>
      <c r="M809" s="80">
        <f t="shared" si="119"/>
        <v>0</v>
      </c>
      <c r="N809" s="96" t="str">
        <f t="shared" si="111"/>
        <v/>
      </c>
      <c r="O809" s="85" t="str">
        <f t="shared" si="112"/>
        <v/>
      </c>
      <c r="P809" s="12">
        <f t="shared" si="113"/>
        <v>0</v>
      </c>
    </row>
    <row r="810" spans="2:16" s="1" customFormat="1" x14ac:dyDescent="0.2">
      <c r="B810" s="32"/>
      <c r="C810" s="32"/>
      <c r="D810" s="104"/>
      <c r="E810" s="191"/>
      <c r="F810" s="72"/>
      <c r="G810" s="79">
        <f t="shared" si="114"/>
        <v>0</v>
      </c>
      <c r="H810" s="36">
        <f>IFERROR(VLOOKUP($D810,PGP!$A:$B,2,FALSE),0)</f>
        <v>0</v>
      </c>
      <c r="I810" s="37">
        <f t="shared" si="115"/>
        <v>0</v>
      </c>
      <c r="J810" s="80">
        <f t="shared" si="116"/>
        <v>0</v>
      </c>
      <c r="K810" s="28">
        <f t="shared" si="117"/>
        <v>0</v>
      </c>
      <c r="L810" s="37">
        <f t="shared" si="118"/>
        <v>0</v>
      </c>
      <c r="M810" s="80">
        <f t="shared" si="119"/>
        <v>0</v>
      </c>
      <c r="N810" s="96" t="str">
        <f t="shared" si="111"/>
        <v/>
      </c>
      <c r="O810" s="85" t="str">
        <f t="shared" si="112"/>
        <v/>
      </c>
      <c r="P810" s="12">
        <f t="shared" si="113"/>
        <v>0</v>
      </c>
    </row>
    <row r="811" spans="2:16" s="1" customFormat="1" x14ac:dyDescent="0.2">
      <c r="B811" s="32"/>
      <c r="C811" s="32"/>
      <c r="D811" s="104"/>
      <c r="E811" s="191"/>
      <c r="F811" s="72"/>
      <c r="G811" s="79">
        <f t="shared" si="114"/>
        <v>0</v>
      </c>
      <c r="H811" s="36">
        <f>IFERROR(VLOOKUP($D811,PGP!$A:$B,2,FALSE),0)</f>
        <v>0</v>
      </c>
      <c r="I811" s="37">
        <f t="shared" si="115"/>
        <v>0</v>
      </c>
      <c r="J811" s="80">
        <f t="shared" si="116"/>
        <v>0</v>
      </c>
      <c r="K811" s="28">
        <f t="shared" si="117"/>
        <v>0</v>
      </c>
      <c r="L811" s="37">
        <f t="shared" si="118"/>
        <v>0</v>
      </c>
      <c r="M811" s="80">
        <f t="shared" si="119"/>
        <v>0</v>
      </c>
      <c r="N811" s="96" t="str">
        <f t="shared" si="111"/>
        <v/>
      </c>
      <c r="O811" s="85" t="str">
        <f t="shared" si="112"/>
        <v/>
      </c>
      <c r="P811" s="12">
        <f t="shared" si="113"/>
        <v>0</v>
      </c>
    </row>
    <row r="812" spans="2:16" s="1" customFormat="1" x14ac:dyDescent="0.2">
      <c r="B812" s="32"/>
      <c r="C812" s="32"/>
      <c r="D812" s="104"/>
      <c r="E812" s="191"/>
      <c r="F812" s="72"/>
      <c r="G812" s="79">
        <f t="shared" si="114"/>
        <v>0</v>
      </c>
      <c r="H812" s="36">
        <f>IFERROR(VLOOKUP($D812,PGP!$A:$B,2,FALSE),0)</f>
        <v>0</v>
      </c>
      <c r="I812" s="37">
        <f t="shared" si="115"/>
        <v>0</v>
      </c>
      <c r="J812" s="80">
        <f t="shared" si="116"/>
        <v>0</v>
      </c>
      <c r="K812" s="28">
        <f t="shared" si="117"/>
        <v>0</v>
      </c>
      <c r="L812" s="37">
        <f t="shared" si="118"/>
        <v>0</v>
      </c>
      <c r="M812" s="80">
        <f t="shared" si="119"/>
        <v>0</v>
      </c>
      <c r="N812" s="96" t="str">
        <f t="shared" si="111"/>
        <v/>
      </c>
      <c r="O812" s="85" t="str">
        <f t="shared" si="112"/>
        <v/>
      </c>
      <c r="P812" s="12">
        <f t="shared" si="113"/>
        <v>0</v>
      </c>
    </row>
    <row r="813" spans="2:16" s="1" customFormat="1" x14ac:dyDescent="0.2">
      <c r="B813" s="32"/>
      <c r="C813" s="32"/>
      <c r="D813" s="104"/>
      <c r="E813" s="191"/>
      <c r="F813" s="72"/>
      <c r="G813" s="79">
        <f t="shared" si="114"/>
        <v>0</v>
      </c>
      <c r="H813" s="36">
        <f>IFERROR(VLOOKUP($D813,PGP!$A:$B,2,FALSE),0)</f>
        <v>0</v>
      </c>
      <c r="I813" s="37">
        <f t="shared" si="115"/>
        <v>0</v>
      </c>
      <c r="J813" s="80">
        <f t="shared" si="116"/>
        <v>0</v>
      </c>
      <c r="K813" s="28">
        <f t="shared" si="117"/>
        <v>0</v>
      </c>
      <c r="L813" s="37">
        <f t="shared" si="118"/>
        <v>0</v>
      </c>
      <c r="M813" s="80">
        <f t="shared" si="119"/>
        <v>0</v>
      </c>
      <c r="N813" s="96" t="str">
        <f t="shared" si="111"/>
        <v/>
      </c>
      <c r="O813" s="85" t="str">
        <f t="shared" si="112"/>
        <v/>
      </c>
      <c r="P813" s="12">
        <f t="shared" si="113"/>
        <v>0</v>
      </c>
    </row>
    <row r="814" spans="2:16" s="1" customFormat="1" x14ac:dyDescent="0.2">
      <c r="B814" s="32"/>
      <c r="C814" s="32"/>
      <c r="D814" s="104"/>
      <c r="E814" s="191"/>
      <c r="F814" s="72"/>
      <c r="G814" s="79">
        <f t="shared" si="114"/>
        <v>0</v>
      </c>
      <c r="H814" s="36">
        <f>IFERROR(VLOOKUP($D814,PGP!$A:$B,2,FALSE),0)</f>
        <v>0</v>
      </c>
      <c r="I814" s="37">
        <f t="shared" si="115"/>
        <v>0</v>
      </c>
      <c r="J814" s="80">
        <f t="shared" si="116"/>
        <v>0</v>
      </c>
      <c r="K814" s="28">
        <f t="shared" si="117"/>
        <v>0</v>
      </c>
      <c r="L814" s="37">
        <f t="shared" si="118"/>
        <v>0</v>
      </c>
      <c r="M814" s="80">
        <f t="shared" si="119"/>
        <v>0</v>
      </c>
      <c r="N814" s="96" t="str">
        <f t="shared" si="111"/>
        <v/>
      </c>
      <c r="O814" s="85" t="str">
        <f t="shared" si="112"/>
        <v/>
      </c>
      <c r="P814" s="12">
        <f t="shared" si="113"/>
        <v>0</v>
      </c>
    </row>
    <row r="815" spans="2:16" s="1" customFormat="1" x14ac:dyDescent="0.2">
      <c r="B815" s="32"/>
      <c r="C815" s="32"/>
      <c r="D815" s="104"/>
      <c r="E815" s="191"/>
      <c r="F815" s="72"/>
      <c r="G815" s="79">
        <f t="shared" si="114"/>
        <v>0</v>
      </c>
      <c r="H815" s="36">
        <f>IFERROR(VLOOKUP($D815,PGP!$A:$B,2,FALSE),0)</f>
        <v>0</v>
      </c>
      <c r="I815" s="37">
        <f t="shared" si="115"/>
        <v>0</v>
      </c>
      <c r="J815" s="80">
        <f t="shared" si="116"/>
        <v>0</v>
      </c>
      <c r="K815" s="28">
        <f t="shared" si="117"/>
        <v>0</v>
      </c>
      <c r="L815" s="37">
        <f t="shared" si="118"/>
        <v>0</v>
      </c>
      <c r="M815" s="80">
        <f t="shared" si="119"/>
        <v>0</v>
      </c>
      <c r="N815" s="96" t="str">
        <f t="shared" si="111"/>
        <v/>
      </c>
      <c r="O815" s="85" t="str">
        <f t="shared" si="112"/>
        <v/>
      </c>
      <c r="P815" s="12">
        <f t="shared" si="113"/>
        <v>0</v>
      </c>
    </row>
    <row r="816" spans="2:16" s="1" customFormat="1" x14ac:dyDescent="0.2">
      <c r="B816" s="32"/>
      <c r="C816" s="32"/>
      <c r="D816" s="104"/>
      <c r="E816" s="191"/>
      <c r="F816" s="72"/>
      <c r="G816" s="79">
        <f t="shared" si="114"/>
        <v>0</v>
      </c>
      <c r="H816" s="36">
        <f>IFERROR(VLOOKUP($D816,PGP!$A:$B,2,FALSE),0)</f>
        <v>0</v>
      </c>
      <c r="I816" s="37">
        <f t="shared" si="115"/>
        <v>0</v>
      </c>
      <c r="J816" s="80">
        <f t="shared" si="116"/>
        <v>0</v>
      </c>
      <c r="K816" s="28">
        <f t="shared" si="117"/>
        <v>0</v>
      </c>
      <c r="L816" s="37">
        <f t="shared" si="118"/>
        <v>0</v>
      </c>
      <c r="M816" s="80">
        <f t="shared" si="119"/>
        <v>0</v>
      </c>
      <c r="N816" s="96" t="str">
        <f t="shared" si="111"/>
        <v/>
      </c>
      <c r="O816" s="85" t="str">
        <f t="shared" si="112"/>
        <v/>
      </c>
      <c r="P816" s="12">
        <f t="shared" si="113"/>
        <v>0</v>
      </c>
    </row>
    <row r="817" spans="2:16" s="1" customFormat="1" x14ac:dyDescent="0.2">
      <c r="B817" s="32"/>
      <c r="C817" s="32"/>
      <c r="D817" s="104"/>
      <c r="E817" s="191"/>
      <c r="F817" s="72"/>
      <c r="G817" s="79">
        <f t="shared" si="114"/>
        <v>0</v>
      </c>
      <c r="H817" s="36">
        <f>IFERROR(VLOOKUP($D817,PGP!$A:$B,2,FALSE),0)</f>
        <v>0</v>
      </c>
      <c r="I817" s="37">
        <f t="shared" si="115"/>
        <v>0</v>
      </c>
      <c r="J817" s="80">
        <f t="shared" si="116"/>
        <v>0</v>
      </c>
      <c r="K817" s="28">
        <f t="shared" si="117"/>
        <v>0</v>
      </c>
      <c r="L817" s="37">
        <f t="shared" si="118"/>
        <v>0</v>
      </c>
      <c r="M817" s="80">
        <f t="shared" si="119"/>
        <v>0</v>
      </c>
      <c r="N817" s="96" t="str">
        <f t="shared" si="111"/>
        <v/>
      </c>
      <c r="O817" s="85" t="str">
        <f t="shared" si="112"/>
        <v/>
      </c>
      <c r="P817" s="12">
        <f t="shared" si="113"/>
        <v>0</v>
      </c>
    </row>
    <row r="818" spans="2:16" s="1" customFormat="1" x14ac:dyDescent="0.2">
      <c r="B818" s="32"/>
      <c r="C818" s="32"/>
      <c r="D818" s="104"/>
      <c r="E818" s="191"/>
      <c r="F818" s="72"/>
      <c r="G818" s="79">
        <f t="shared" si="114"/>
        <v>0</v>
      </c>
      <c r="H818" s="36">
        <f>IFERROR(VLOOKUP($D818,PGP!$A:$B,2,FALSE),0)</f>
        <v>0</v>
      </c>
      <c r="I818" s="37">
        <f t="shared" si="115"/>
        <v>0</v>
      </c>
      <c r="J818" s="80">
        <f t="shared" si="116"/>
        <v>0</v>
      </c>
      <c r="K818" s="28">
        <f t="shared" si="117"/>
        <v>0</v>
      </c>
      <c r="L818" s="37">
        <f t="shared" si="118"/>
        <v>0</v>
      </c>
      <c r="M818" s="80">
        <f t="shared" si="119"/>
        <v>0</v>
      </c>
      <c r="N818" s="96" t="str">
        <f t="shared" si="111"/>
        <v/>
      </c>
      <c r="O818" s="85" t="str">
        <f t="shared" si="112"/>
        <v/>
      </c>
      <c r="P818" s="12">
        <f t="shared" si="113"/>
        <v>0</v>
      </c>
    </row>
    <row r="819" spans="2:16" s="1" customFormat="1" x14ac:dyDescent="0.2">
      <c r="B819" s="32"/>
      <c r="C819" s="32"/>
      <c r="D819" s="104"/>
      <c r="E819" s="191"/>
      <c r="F819" s="72"/>
      <c r="G819" s="79">
        <f t="shared" si="114"/>
        <v>0</v>
      </c>
      <c r="H819" s="36">
        <f>IFERROR(VLOOKUP($D819,PGP!$A:$B,2,FALSE),0)</f>
        <v>0</v>
      </c>
      <c r="I819" s="37">
        <f t="shared" si="115"/>
        <v>0</v>
      </c>
      <c r="J819" s="80">
        <f t="shared" si="116"/>
        <v>0</v>
      </c>
      <c r="K819" s="28">
        <f t="shared" si="117"/>
        <v>0</v>
      </c>
      <c r="L819" s="37">
        <f t="shared" si="118"/>
        <v>0</v>
      </c>
      <c r="M819" s="80">
        <f t="shared" si="119"/>
        <v>0</v>
      </c>
      <c r="N819" s="96" t="str">
        <f t="shared" si="111"/>
        <v/>
      </c>
      <c r="O819" s="85" t="str">
        <f t="shared" si="112"/>
        <v/>
      </c>
      <c r="P819" s="12">
        <f t="shared" si="113"/>
        <v>0</v>
      </c>
    </row>
    <row r="820" spans="2:16" s="1" customFormat="1" x14ac:dyDescent="0.2">
      <c r="B820" s="32"/>
      <c r="C820" s="32"/>
      <c r="D820" s="104"/>
      <c r="E820" s="191"/>
      <c r="F820" s="72"/>
      <c r="G820" s="79">
        <f t="shared" si="114"/>
        <v>0</v>
      </c>
      <c r="H820" s="36">
        <f>IFERROR(VLOOKUP($D820,PGP!$A:$B,2,FALSE),0)</f>
        <v>0</v>
      </c>
      <c r="I820" s="37">
        <f t="shared" si="115"/>
        <v>0</v>
      </c>
      <c r="J820" s="80">
        <f t="shared" si="116"/>
        <v>0</v>
      </c>
      <c r="K820" s="28">
        <f t="shared" si="117"/>
        <v>0</v>
      </c>
      <c r="L820" s="37">
        <f t="shared" si="118"/>
        <v>0</v>
      </c>
      <c r="M820" s="80">
        <f t="shared" si="119"/>
        <v>0</v>
      </c>
      <c r="N820" s="96" t="str">
        <f t="shared" si="111"/>
        <v/>
      </c>
      <c r="O820" s="85" t="str">
        <f t="shared" si="112"/>
        <v/>
      </c>
      <c r="P820" s="12">
        <f t="shared" si="113"/>
        <v>0</v>
      </c>
    </row>
    <row r="821" spans="2:16" s="1" customFormat="1" x14ac:dyDescent="0.2">
      <c r="B821" s="32"/>
      <c r="C821" s="32"/>
      <c r="D821" s="104"/>
      <c r="E821" s="191"/>
      <c r="F821" s="72"/>
      <c r="G821" s="79">
        <f t="shared" si="114"/>
        <v>0</v>
      </c>
      <c r="H821" s="36">
        <f>IFERROR(VLOOKUP($D821,PGP!$A:$B,2,FALSE),0)</f>
        <v>0</v>
      </c>
      <c r="I821" s="37">
        <f t="shared" si="115"/>
        <v>0</v>
      </c>
      <c r="J821" s="80">
        <f t="shared" si="116"/>
        <v>0</v>
      </c>
      <c r="K821" s="28">
        <f t="shared" si="117"/>
        <v>0</v>
      </c>
      <c r="L821" s="37">
        <f t="shared" si="118"/>
        <v>0</v>
      </c>
      <c r="M821" s="80">
        <f t="shared" si="119"/>
        <v>0</v>
      </c>
      <c r="N821" s="96" t="str">
        <f t="shared" si="111"/>
        <v/>
      </c>
      <c r="O821" s="85" t="str">
        <f t="shared" si="112"/>
        <v/>
      </c>
      <c r="P821" s="12">
        <f t="shared" si="113"/>
        <v>0</v>
      </c>
    </row>
    <row r="822" spans="2:16" s="1" customFormat="1" x14ac:dyDescent="0.2">
      <c r="B822" s="32"/>
      <c r="C822" s="32"/>
      <c r="D822" s="104"/>
      <c r="E822" s="191"/>
      <c r="F822" s="72"/>
      <c r="G822" s="79">
        <f t="shared" si="114"/>
        <v>0</v>
      </c>
      <c r="H822" s="36">
        <f>IFERROR(VLOOKUP($D822,PGP!$A:$B,2,FALSE),0)</f>
        <v>0</v>
      </c>
      <c r="I822" s="37">
        <f t="shared" si="115"/>
        <v>0</v>
      </c>
      <c r="J822" s="80">
        <f t="shared" si="116"/>
        <v>0</v>
      </c>
      <c r="K822" s="28">
        <f t="shared" si="117"/>
        <v>0</v>
      </c>
      <c r="L822" s="37">
        <f t="shared" si="118"/>
        <v>0</v>
      </c>
      <c r="M822" s="80">
        <f t="shared" si="119"/>
        <v>0</v>
      </c>
      <c r="N822" s="96" t="str">
        <f t="shared" si="111"/>
        <v/>
      </c>
      <c r="O822" s="85" t="str">
        <f t="shared" si="112"/>
        <v/>
      </c>
      <c r="P822" s="12">
        <f t="shared" si="113"/>
        <v>0</v>
      </c>
    </row>
    <row r="823" spans="2:16" s="1" customFormat="1" x14ac:dyDescent="0.2">
      <c r="B823" s="32"/>
      <c r="C823" s="32"/>
      <c r="D823" s="104"/>
      <c r="E823" s="191"/>
      <c r="F823" s="72"/>
      <c r="G823" s="79">
        <f t="shared" si="114"/>
        <v>0</v>
      </c>
      <c r="H823" s="36">
        <f>IFERROR(VLOOKUP($D823,PGP!$A:$B,2,FALSE),0)</f>
        <v>0</v>
      </c>
      <c r="I823" s="37">
        <f t="shared" si="115"/>
        <v>0</v>
      </c>
      <c r="J823" s="80">
        <f t="shared" si="116"/>
        <v>0</v>
      </c>
      <c r="K823" s="28">
        <f t="shared" si="117"/>
        <v>0</v>
      </c>
      <c r="L823" s="37">
        <f t="shared" si="118"/>
        <v>0</v>
      </c>
      <c r="M823" s="80">
        <f t="shared" si="119"/>
        <v>0</v>
      </c>
      <c r="N823" s="96" t="str">
        <f t="shared" si="111"/>
        <v/>
      </c>
      <c r="O823" s="85" t="str">
        <f t="shared" si="112"/>
        <v/>
      </c>
      <c r="P823" s="12">
        <f t="shared" si="113"/>
        <v>0</v>
      </c>
    </row>
    <row r="824" spans="2:16" s="1" customFormat="1" x14ac:dyDescent="0.2">
      <c r="B824" s="32"/>
      <c r="C824" s="32"/>
      <c r="D824" s="104"/>
      <c r="E824" s="191"/>
      <c r="F824" s="72"/>
      <c r="G824" s="79">
        <f t="shared" si="114"/>
        <v>0</v>
      </c>
      <c r="H824" s="36">
        <f>IFERROR(VLOOKUP($D824,PGP!$A:$B,2,FALSE),0)</f>
        <v>0</v>
      </c>
      <c r="I824" s="37">
        <f t="shared" si="115"/>
        <v>0</v>
      </c>
      <c r="J824" s="80">
        <f t="shared" si="116"/>
        <v>0</v>
      </c>
      <c r="K824" s="28">
        <f t="shared" si="117"/>
        <v>0</v>
      </c>
      <c r="L824" s="37">
        <f t="shared" si="118"/>
        <v>0</v>
      </c>
      <c r="M824" s="80">
        <f t="shared" si="119"/>
        <v>0</v>
      </c>
      <c r="N824" s="96" t="str">
        <f t="shared" si="111"/>
        <v/>
      </c>
      <c r="O824" s="85" t="str">
        <f t="shared" si="112"/>
        <v/>
      </c>
      <c r="P824" s="12">
        <f t="shared" si="113"/>
        <v>0</v>
      </c>
    </row>
    <row r="825" spans="2:16" s="1" customFormat="1" x14ac:dyDescent="0.2">
      <c r="B825" s="32"/>
      <c r="C825" s="32"/>
      <c r="D825" s="104"/>
      <c r="E825" s="191"/>
      <c r="F825" s="72"/>
      <c r="G825" s="79">
        <f t="shared" si="114"/>
        <v>0</v>
      </c>
      <c r="H825" s="36">
        <f>IFERROR(VLOOKUP($D825,PGP!$A:$B,2,FALSE),0)</f>
        <v>0</v>
      </c>
      <c r="I825" s="37">
        <f t="shared" si="115"/>
        <v>0</v>
      </c>
      <c r="J825" s="80">
        <f t="shared" si="116"/>
        <v>0</v>
      </c>
      <c r="K825" s="28">
        <f t="shared" si="117"/>
        <v>0</v>
      </c>
      <c r="L825" s="37">
        <f t="shared" si="118"/>
        <v>0</v>
      </c>
      <c r="M825" s="80">
        <f t="shared" si="119"/>
        <v>0</v>
      </c>
      <c r="N825" s="96" t="str">
        <f t="shared" si="111"/>
        <v/>
      </c>
      <c r="O825" s="85" t="str">
        <f t="shared" si="112"/>
        <v/>
      </c>
      <c r="P825" s="12">
        <f t="shared" si="113"/>
        <v>0</v>
      </c>
    </row>
    <row r="826" spans="2:16" s="1" customFormat="1" x14ac:dyDescent="0.2">
      <c r="B826" s="32"/>
      <c r="C826" s="32"/>
      <c r="D826" s="104"/>
      <c r="E826" s="191"/>
      <c r="F826" s="72"/>
      <c r="G826" s="79">
        <f t="shared" si="114"/>
        <v>0</v>
      </c>
      <c r="H826" s="36">
        <f>IFERROR(VLOOKUP($D826,PGP!$A:$B,2,FALSE),0)</f>
        <v>0</v>
      </c>
      <c r="I826" s="37">
        <f t="shared" si="115"/>
        <v>0</v>
      </c>
      <c r="J826" s="80">
        <f t="shared" si="116"/>
        <v>0</v>
      </c>
      <c r="K826" s="28">
        <f t="shared" si="117"/>
        <v>0</v>
      </c>
      <c r="L826" s="37">
        <f t="shared" si="118"/>
        <v>0</v>
      </c>
      <c r="M826" s="80">
        <f t="shared" si="119"/>
        <v>0</v>
      </c>
      <c r="N826" s="96" t="str">
        <f t="shared" si="111"/>
        <v/>
      </c>
      <c r="O826" s="85" t="str">
        <f t="shared" si="112"/>
        <v/>
      </c>
      <c r="P826" s="12">
        <f t="shared" si="113"/>
        <v>0</v>
      </c>
    </row>
    <row r="827" spans="2:16" s="1" customFormat="1" x14ac:dyDescent="0.2">
      <c r="B827" s="32"/>
      <c r="C827" s="32"/>
      <c r="D827" s="104"/>
      <c r="E827" s="191"/>
      <c r="F827" s="72"/>
      <c r="G827" s="79">
        <f t="shared" si="114"/>
        <v>0</v>
      </c>
      <c r="H827" s="36">
        <f>IFERROR(VLOOKUP($D827,PGP!$A:$B,2,FALSE),0)</f>
        <v>0</v>
      </c>
      <c r="I827" s="37">
        <f t="shared" si="115"/>
        <v>0</v>
      </c>
      <c r="J827" s="80">
        <f t="shared" si="116"/>
        <v>0</v>
      </c>
      <c r="K827" s="28">
        <f t="shared" si="117"/>
        <v>0</v>
      </c>
      <c r="L827" s="37">
        <f t="shared" si="118"/>
        <v>0</v>
      </c>
      <c r="M827" s="80">
        <f t="shared" si="119"/>
        <v>0</v>
      </c>
      <c r="N827" s="96" t="str">
        <f t="shared" si="111"/>
        <v/>
      </c>
      <c r="O827" s="85" t="str">
        <f t="shared" si="112"/>
        <v/>
      </c>
      <c r="P827" s="12">
        <f t="shared" si="113"/>
        <v>0</v>
      </c>
    </row>
    <row r="828" spans="2:16" s="1" customFormat="1" x14ac:dyDescent="0.2">
      <c r="B828" s="32"/>
      <c r="C828" s="32"/>
      <c r="D828" s="104"/>
      <c r="E828" s="191"/>
      <c r="F828" s="72"/>
      <c r="G828" s="79">
        <f t="shared" si="114"/>
        <v>0</v>
      </c>
      <c r="H828" s="36">
        <f>IFERROR(VLOOKUP($D828,PGP!$A:$B,2,FALSE),0)</f>
        <v>0</v>
      </c>
      <c r="I828" s="37">
        <f t="shared" si="115"/>
        <v>0</v>
      </c>
      <c r="J828" s="80">
        <f t="shared" si="116"/>
        <v>0</v>
      </c>
      <c r="K828" s="28">
        <f t="shared" si="117"/>
        <v>0</v>
      </c>
      <c r="L828" s="37">
        <f t="shared" si="118"/>
        <v>0</v>
      </c>
      <c r="M828" s="80">
        <f t="shared" si="119"/>
        <v>0</v>
      </c>
      <c r="N828" s="96" t="str">
        <f t="shared" si="111"/>
        <v/>
      </c>
      <c r="O828" s="85" t="str">
        <f t="shared" si="112"/>
        <v/>
      </c>
      <c r="P828" s="12">
        <f t="shared" si="113"/>
        <v>0</v>
      </c>
    </row>
    <row r="829" spans="2:16" s="1" customFormat="1" x14ac:dyDescent="0.2">
      <c r="B829" s="32"/>
      <c r="C829" s="32"/>
      <c r="D829" s="104"/>
      <c r="E829" s="191"/>
      <c r="F829" s="72"/>
      <c r="G829" s="79">
        <f t="shared" si="114"/>
        <v>0</v>
      </c>
      <c r="H829" s="36">
        <f>IFERROR(VLOOKUP($D829,PGP!$A:$B,2,FALSE),0)</f>
        <v>0</v>
      </c>
      <c r="I829" s="37">
        <f t="shared" si="115"/>
        <v>0</v>
      </c>
      <c r="J829" s="80">
        <f t="shared" si="116"/>
        <v>0</v>
      </c>
      <c r="K829" s="28">
        <f t="shared" si="117"/>
        <v>0</v>
      </c>
      <c r="L829" s="37">
        <f t="shared" si="118"/>
        <v>0</v>
      </c>
      <c r="M829" s="80">
        <f t="shared" si="119"/>
        <v>0</v>
      </c>
      <c r="N829" s="96" t="str">
        <f t="shared" si="111"/>
        <v/>
      </c>
      <c r="O829" s="85" t="str">
        <f t="shared" si="112"/>
        <v/>
      </c>
      <c r="P829" s="12">
        <f t="shared" si="113"/>
        <v>0</v>
      </c>
    </row>
    <row r="830" spans="2:16" s="1" customFormat="1" x14ac:dyDescent="0.2">
      <c r="B830" s="32"/>
      <c r="C830" s="32"/>
      <c r="D830" s="104"/>
      <c r="E830" s="191"/>
      <c r="F830" s="72"/>
      <c r="G830" s="79">
        <f t="shared" si="114"/>
        <v>0</v>
      </c>
      <c r="H830" s="36">
        <f>IFERROR(VLOOKUP($D830,PGP!$A:$B,2,FALSE),0)</f>
        <v>0</v>
      </c>
      <c r="I830" s="37">
        <f t="shared" si="115"/>
        <v>0</v>
      </c>
      <c r="J830" s="80">
        <f t="shared" si="116"/>
        <v>0</v>
      </c>
      <c r="K830" s="28">
        <f t="shared" si="117"/>
        <v>0</v>
      </c>
      <c r="L830" s="37">
        <f t="shared" si="118"/>
        <v>0</v>
      </c>
      <c r="M830" s="80">
        <f t="shared" si="119"/>
        <v>0</v>
      </c>
      <c r="N830" s="96" t="str">
        <f t="shared" si="111"/>
        <v/>
      </c>
      <c r="O830" s="85" t="str">
        <f t="shared" si="112"/>
        <v/>
      </c>
      <c r="P830" s="12">
        <f t="shared" si="113"/>
        <v>0</v>
      </c>
    </row>
    <row r="831" spans="2:16" s="1" customFormat="1" x14ac:dyDescent="0.2">
      <c r="B831" s="32"/>
      <c r="C831" s="32"/>
      <c r="D831" s="104"/>
      <c r="E831" s="191"/>
      <c r="F831" s="72"/>
      <c r="G831" s="79">
        <f t="shared" si="114"/>
        <v>0</v>
      </c>
      <c r="H831" s="36">
        <f>IFERROR(VLOOKUP($D831,PGP!$A:$B,2,FALSE),0)</f>
        <v>0</v>
      </c>
      <c r="I831" s="37">
        <f t="shared" si="115"/>
        <v>0</v>
      </c>
      <c r="J831" s="80">
        <f t="shared" si="116"/>
        <v>0</v>
      </c>
      <c r="K831" s="28">
        <f t="shared" si="117"/>
        <v>0</v>
      </c>
      <c r="L831" s="37">
        <f t="shared" si="118"/>
        <v>0</v>
      </c>
      <c r="M831" s="80">
        <f t="shared" si="119"/>
        <v>0</v>
      </c>
      <c r="N831" s="96" t="str">
        <f t="shared" si="111"/>
        <v/>
      </c>
      <c r="O831" s="85" t="str">
        <f t="shared" si="112"/>
        <v/>
      </c>
      <c r="P831" s="12">
        <f t="shared" si="113"/>
        <v>0</v>
      </c>
    </row>
    <row r="832" spans="2:16" s="1" customFormat="1" x14ac:dyDescent="0.2">
      <c r="B832" s="32"/>
      <c r="C832" s="32"/>
      <c r="D832" s="104"/>
      <c r="E832" s="191"/>
      <c r="F832" s="72"/>
      <c r="G832" s="79">
        <f t="shared" si="114"/>
        <v>0</v>
      </c>
      <c r="H832" s="36">
        <f>IFERROR(VLOOKUP($D832,PGP!$A:$B,2,FALSE),0)</f>
        <v>0</v>
      </c>
      <c r="I832" s="37">
        <f t="shared" si="115"/>
        <v>0</v>
      </c>
      <c r="J832" s="80">
        <f t="shared" si="116"/>
        <v>0</v>
      </c>
      <c r="K832" s="28">
        <f t="shared" si="117"/>
        <v>0</v>
      </c>
      <c r="L832" s="37">
        <f t="shared" si="118"/>
        <v>0</v>
      </c>
      <c r="M832" s="80">
        <f t="shared" si="119"/>
        <v>0</v>
      </c>
      <c r="N832" s="96" t="str">
        <f t="shared" si="111"/>
        <v/>
      </c>
      <c r="O832" s="85" t="str">
        <f t="shared" si="112"/>
        <v/>
      </c>
      <c r="P832" s="12">
        <f t="shared" si="113"/>
        <v>0</v>
      </c>
    </row>
    <row r="833" spans="2:16" s="1" customFormat="1" x14ac:dyDescent="0.2">
      <c r="B833" s="32"/>
      <c r="C833" s="32"/>
      <c r="D833" s="104"/>
      <c r="E833" s="191"/>
      <c r="F833" s="72"/>
      <c r="G833" s="79">
        <f t="shared" si="114"/>
        <v>0</v>
      </c>
      <c r="H833" s="36">
        <f>IFERROR(VLOOKUP($D833,PGP!$A:$B,2,FALSE),0)</f>
        <v>0</v>
      </c>
      <c r="I833" s="37">
        <f t="shared" si="115"/>
        <v>0</v>
      </c>
      <c r="J833" s="80">
        <f t="shared" si="116"/>
        <v>0</v>
      </c>
      <c r="K833" s="28">
        <f t="shared" si="117"/>
        <v>0</v>
      </c>
      <c r="L833" s="37">
        <f t="shared" si="118"/>
        <v>0</v>
      </c>
      <c r="M833" s="80">
        <f t="shared" si="119"/>
        <v>0</v>
      </c>
      <c r="N833" s="96" t="str">
        <f t="shared" si="111"/>
        <v/>
      </c>
      <c r="O833" s="85" t="str">
        <f t="shared" si="112"/>
        <v/>
      </c>
      <c r="P833" s="12">
        <f t="shared" si="113"/>
        <v>0</v>
      </c>
    </row>
    <row r="834" spans="2:16" s="1" customFormat="1" x14ac:dyDescent="0.2">
      <c r="B834" s="32"/>
      <c r="C834" s="32"/>
      <c r="D834" s="104"/>
      <c r="E834" s="191"/>
      <c r="F834" s="72"/>
      <c r="G834" s="79">
        <f t="shared" si="114"/>
        <v>0</v>
      </c>
      <c r="H834" s="36">
        <f>IFERROR(VLOOKUP($D834,PGP!$A:$B,2,FALSE),0)</f>
        <v>0</v>
      </c>
      <c r="I834" s="37">
        <f t="shared" si="115"/>
        <v>0</v>
      </c>
      <c r="J834" s="80">
        <f t="shared" si="116"/>
        <v>0</v>
      </c>
      <c r="K834" s="28">
        <f t="shared" si="117"/>
        <v>0</v>
      </c>
      <c r="L834" s="37">
        <f t="shared" si="118"/>
        <v>0</v>
      </c>
      <c r="M834" s="80">
        <f t="shared" si="119"/>
        <v>0</v>
      </c>
      <c r="N834" s="96" t="str">
        <f t="shared" si="111"/>
        <v/>
      </c>
      <c r="O834" s="85" t="str">
        <f t="shared" si="112"/>
        <v/>
      </c>
      <c r="P834" s="12">
        <f t="shared" si="113"/>
        <v>0</v>
      </c>
    </row>
    <row r="835" spans="2:16" s="1" customFormat="1" x14ac:dyDescent="0.2">
      <c r="B835" s="32"/>
      <c r="C835" s="32"/>
      <c r="D835" s="104"/>
      <c r="E835" s="191"/>
      <c r="F835" s="72"/>
      <c r="G835" s="79">
        <f t="shared" si="114"/>
        <v>0</v>
      </c>
      <c r="H835" s="36">
        <f>IFERROR(VLOOKUP($D835,PGP!$A:$B,2,FALSE),0)</f>
        <v>0</v>
      </c>
      <c r="I835" s="37">
        <f t="shared" si="115"/>
        <v>0</v>
      </c>
      <c r="J835" s="80">
        <f t="shared" si="116"/>
        <v>0</v>
      </c>
      <c r="K835" s="28">
        <f t="shared" si="117"/>
        <v>0</v>
      </c>
      <c r="L835" s="37">
        <f t="shared" si="118"/>
        <v>0</v>
      </c>
      <c r="M835" s="80">
        <f t="shared" si="119"/>
        <v>0</v>
      </c>
      <c r="N835" s="96" t="str">
        <f t="shared" si="111"/>
        <v/>
      </c>
      <c r="O835" s="85" t="str">
        <f t="shared" si="112"/>
        <v/>
      </c>
      <c r="P835" s="12">
        <f t="shared" si="113"/>
        <v>0</v>
      </c>
    </row>
    <row r="836" spans="2:16" s="1" customFormat="1" x14ac:dyDescent="0.2">
      <c r="B836" s="32"/>
      <c r="C836" s="32"/>
      <c r="D836" s="104"/>
      <c r="E836" s="191"/>
      <c r="F836" s="72"/>
      <c r="G836" s="79">
        <f t="shared" si="114"/>
        <v>0</v>
      </c>
      <c r="H836" s="36">
        <f>IFERROR(VLOOKUP($D836,PGP!$A:$B,2,FALSE),0)</f>
        <v>0</v>
      </c>
      <c r="I836" s="37">
        <f t="shared" si="115"/>
        <v>0</v>
      </c>
      <c r="J836" s="80">
        <f t="shared" si="116"/>
        <v>0</v>
      </c>
      <c r="K836" s="28">
        <f t="shared" si="117"/>
        <v>0</v>
      </c>
      <c r="L836" s="37">
        <f t="shared" si="118"/>
        <v>0</v>
      </c>
      <c r="M836" s="80">
        <f t="shared" si="119"/>
        <v>0</v>
      </c>
      <c r="N836" s="96" t="str">
        <f t="shared" si="111"/>
        <v/>
      </c>
      <c r="O836" s="85" t="str">
        <f t="shared" si="112"/>
        <v/>
      </c>
      <c r="P836" s="12">
        <f t="shared" si="113"/>
        <v>0</v>
      </c>
    </row>
    <row r="837" spans="2:16" s="1" customFormat="1" x14ac:dyDescent="0.2">
      <c r="B837" s="32"/>
      <c r="C837" s="32"/>
      <c r="D837" s="104"/>
      <c r="E837" s="191"/>
      <c r="F837" s="72"/>
      <c r="G837" s="79">
        <f t="shared" si="114"/>
        <v>0</v>
      </c>
      <c r="H837" s="36">
        <f>IFERROR(VLOOKUP($D837,PGP!$A:$B,2,FALSE),0)</f>
        <v>0</v>
      </c>
      <c r="I837" s="37">
        <f t="shared" si="115"/>
        <v>0</v>
      </c>
      <c r="J837" s="80">
        <f t="shared" si="116"/>
        <v>0</v>
      </c>
      <c r="K837" s="28">
        <f t="shared" si="117"/>
        <v>0</v>
      </c>
      <c r="L837" s="37">
        <f t="shared" si="118"/>
        <v>0</v>
      </c>
      <c r="M837" s="80">
        <f t="shared" si="119"/>
        <v>0</v>
      </c>
      <c r="N837" s="96" t="str">
        <f t="shared" si="111"/>
        <v/>
      </c>
      <c r="O837" s="85" t="str">
        <f t="shared" si="112"/>
        <v/>
      </c>
      <c r="P837" s="12">
        <f t="shared" si="113"/>
        <v>0</v>
      </c>
    </row>
    <row r="838" spans="2:16" s="1" customFormat="1" x14ac:dyDescent="0.2">
      <c r="B838" s="32"/>
      <c r="C838" s="32"/>
      <c r="D838" s="104"/>
      <c r="E838" s="191"/>
      <c r="F838" s="72"/>
      <c r="G838" s="79">
        <f t="shared" si="114"/>
        <v>0</v>
      </c>
      <c r="H838" s="36">
        <f>IFERROR(VLOOKUP($D838,PGP!$A:$B,2,FALSE),0)</f>
        <v>0</v>
      </c>
      <c r="I838" s="37">
        <f t="shared" si="115"/>
        <v>0</v>
      </c>
      <c r="J838" s="80">
        <f t="shared" si="116"/>
        <v>0</v>
      </c>
      <c r="K838" s="28">
        <f t="shared" si="117"/>
        <v>0</v>
      </c>
      <c r="L838" s="37">
        <f t="shared" si="118"/>
        <v>0</v>
      </c>
      <c r="M838" s="80">
        <f t="shared" si="119"/>
        <v>0</v>
      </c>
      <c r="N838" s="96" t="str">
        <f t="shared" si="111"/>
        <v/>
      </c>
      <c r="O838" s="85" t="str">
        <f t="shared" si="112"/>
        <v/>
      </c>
      <c r="P838" s="12">
        <f t="shared" si="113"/>
        <v>0</v>
      </c>
    </row>
    <row r="839" spans="2:16" s="1" customFormat="1" x14ac:dyDescent="0.2">
      <c r="B839" s="32"/>
      <c r="C839" s="32"/>
      <c r="D839" s="104"/>
      <c r="E839" s="191"/>
      <c r="F839" s="72"/>
      <c r="G839" s="79">
        <f t="shared" si="114"/>
        <v>0</v>
      </c>
      <c r="H839" s="36">
        <f>IFERROR(VLOOKUP($D839,PGP!$A:$B,2,FALSE),0)</f>
        <v>0</v>
      </c>
      <c r="I839" s="37">
        <f t="shared" si="115"/>
        <v>0</v>
      </c>
      <c r="J839" s="80">
        <f t="shared" si="116"/>
        <v>0</v>
      </c>
      <c r="K839" s="28">
        <f t="shared" si="117"/>
        <v>0</v>
      </c>
      <c r="L839" s="37">
        <f t="shared" si="118"/>
        <v>0</v>
      </c>
      <c r="M839" s="80">
        <f t="shared" si="119"/>
        <v>0</v>
      </c>
      <c r="N839" s="96" t="str">
        <f t="shared" si="111"/>
        <v/>
      </c>
      <c r="O839" s="85" t="str">
        <f t="shared" si="112"/>
        <v/>
      </c>
      <c r="P839" s="12">
        <f t="shared" si="113"/>
        <v>0</v>
      </c>
    </row>
    <row r="840" spans="2:16" s="1" customFormat="1" x14ac:dyDescent="0.2">
      <c r="B840" s="32"/>
      <c r="C840" s="32"/>
      <c r="D840" s="104"/>
      <c r="E840" s="191"/>
      <c r="F840" s="72"/>
      <c r="G840" s="79">
        <f t="shared" si="114"/>
        <v>0</v>
      </c>
      <c r="H840" s="36">
        <f>IFERROR(VLOOKUP($D840,PGP!$A:$B,2,FALSE),0)</f>
        <v>0</v>
      </c>
      <c r="I840" s="37">
        <f t="shared" si="115"/>
        <v>0</v>
      </c>
      <c r="J840" s="80">
        <f t="shared" si="116"/>
        <v>0</v>
      </c>
      <c r="K840" s="28">
        <f t="shared" si="117"/>
        <v>0</v>
      </c>
      <c r="L840" s="37">
        <f t="shared" si="118"/>
        <v>0</v>
      </c>
      <c r="M840" s="80">
        <f t="shared" si="119"/>
        <v>0</v>
      </c>
      <c r="N840" s="96" t="str">
        <f t="shared" si="111"/>
        <v/>
      </c>
      <c r="O840" s="85" t="str">
        <f t="shared" si="112"/>
        <v/>
      </c>
      <c r="P840" s="12">
        <f t="shared" si="113"/>
        <v>0</v>
      </c>
    </row>
    <row r="841" spans="2:16" s="1" customFormat="1" x14ac:dyDescent="0.2">
      <c r="B841" s="32"/>
      <c r="C841" s="32"/>
      <c r="D841" s="104"/>
      <c r="E841" s="191"/>
      <c r="F841" s="72"/>
      <c r="G841" s="79">
        <f t="shared" si="114"/>
        <v>0</v>
      </c>
      <c r="H841" s="36">
        <f>IFERROR(VLOOKUP($D841,PGP!$A:$B,2,FALSE),0)</f>
        <v>0</v>
      </c>
      <c r="I841" s="37">
        <f t="shared" si="115"/>
        <v>0</v>
      </c>
      <c r="J841" s="80">
        <f t="shared" si="116"/>
        <v>0</v>
      </c>
      <c r="K841" s="28">
        <f t="shared" si="117"/>
        <v>0</v>
      </c>
      <c r="L841" s="37">
        <f t="shared" si="118"/>
        <v>0</v>
      </c>
      <c r="M841" s="80">
        <f t="shared" si="119"/>
        <v>0</v>
      </c>
      <c r="N841" s="96" t="str">
        <f t="shared" si="111"/>
        <v/>
      </c>
      <c r="O841" s="85" t="str">
        <f t="shared" si="112"/>
        <v/>
      </c>
      <c r="P841" s="12">
        <f t="shared" si="113"/>
        <v>0</v>
      </c>
    </row>
    <row r="842" spans="2:16" s="1" customFormat="1" x14ac:dyDescent="0.2">
      <c r="B842" s="32"/>
      <c r="C842" s="32"/>
      <c r="D842" s="104"/>
      <c r="E842" s="191"/>
      <c r="F842" s="72"/>
      <c r="G842" s="79">
        <f t="shared" si="114"/>
        <v>0</v>
      </c>
      <c r="H842" s="36">
        <f>IFERROR(VLOOKUP($D842,PGP!$A:$B,2,FALSE),0)</f>
        <v>0</v>
      </c>
      <c r="I842" s="37">
        <f t="shared" si="115"/>
        <v>0</v>
      </c>
      <c r="J842" s="80">
        <f t="shared" si="116"/>
        <v>0</v>
      </c>
      <c r="K842" s="28">
        <f t="shared" si="117"/>
        <v>0</v>
      </c>
      <c r="L842" s="37">
        <f t="shared" si="118"/>
        <v>0</v>
      </c>
      <c r="M842" s="80">
        <f t="shared" si="119"/>
        <v>0</v>
      </c>
      <c r="N842" s="96" t="str">
        <f t="shared" si="111"/>
        <v/>
      </c>
      <c r="O842" s="85" t="str">
        <f t="shared" si="112"/>
        <v/>
      </c>
      <c r="P842" s="12">
        <f t="shared" si="113"/>
        <v>0</v>
      </c>
    </row>
    <row r="843" spans="2:16" s="1" customFormat="1" x14ac:dyDescent="0.2">
      <c r="B843" s="32"/>
      <c r="C843" s="32"/>
      <c r="D843" s="104"/>
      <c r="E843" s="191"/>
      <c r="F843" s="72"/>
      <c r="G843" s="79">
        <f t="shared" si="114"/>
        <v>0</v>
      </c>
      <c r="H843" s="36">
        <f>IFERROR(VLOOKUP($D843,PGP!$A:$B,2,FALSE),0)</f>
        <v>0</v>
      </c>
      <c r="I843" s="37">
        <f t="shared" si="115"/>
        <v>0</v>
      </c>
      <c r="J843" s="80">
        <f t="shared" si="116"/>
        <v>0</v>
      </c>
      <c r="K843" s="28">
        <f t="shared" si="117"/>
        <v>0</v>
      </c>
      <c r="L843" s="37">
        <f t="shared" si="118"/>
        <v>0</v>
      </c>
      <c r="M843" s="80">
        <f t="shared" si="119"/>
        <v>0</v>
      </c>
      <c r="N843" s="96" t="str">
        <f t="shared" si="111"/>
        <v/>
      </c>
      <c r="O843" s="85" t="str">
        <f t="shared" si="112"/>
        <v/>
      </c>
      <c r="P843" s="12">
        <f t="shared" si="113"/>
        <v>0</v>
      </c>
    </row>
    <row r="844" spans="2:16" s="1" customFormat="1" x14ac:dyDescent="0.2">
      <c r="B844" s="32"/>
      <c r="C844" s="32"/>
      <c r="D844" s="104"/>
      <c r="E844" s="191"/>
      <c r="F844" s="72"/>
      <c r="G844" s="79">
        <f t="shared" si="114"/>
        <v>0</v>
      </c>
      <c r="H844" s="36">
        <f>IFERROR(VLOOKUP($D844,PGP!$A:$B,2,FALSE),0)</f>
        <v>0</v>
      </c>
      <c r="I844" s="37">
        <f t="shared" si="115"/>
        <v>0</v>
      </c>
      <c r="J844" s="80">
        <f t="shared" si="116"/>
        <v>0</v>
      </c>
      <c r="K844" s="28">
        <f t="shared" si="117"/>
        <v>0</v>
      </c>
      <c r="L844" s="37">
        <f t="shared" si="118"/>
        <v>0</v>
      </c>
      <c r="M844" s="80">
        <f t="shared" si="119"/>
        <v>0</v>
      </c>
      <c r="N844" s="96" t="str">
        <f t="shared" si="111"/>
        <v/>
      </c>
      <c r="O844" s="85" t="str">
        <f t="shared" si="112"/>
        <v/>
      </c>
      <c r="P844" s="12">
        <f t="shared" si="113"/>
        <v>0</v>
      </c>
    </row>
    <row r="845" spans="2:16" s="1" customFormat="1" x14ac:dyDescent="0.2">
      <c r="B845" s="32"/>
      <c r="C845" s="32"/>
      <c r="D845" s="104"/>
      <c r="E845" s="191"/>
      <c r="F845" s="72"/>
      <c r="G845" s="79">
        <f t="shared" si="114"/>
        <v>0</v>
      </c>
      <c r="H845" s="36">
        <f>IFERROR(VLOOKUP($D845,PGP!$A:$B,2,FALSE),0)</f>
        <v>0</v>
      </c>
      <c r="I845" s="37">
        <f t="shared" si="115"/>
        <v>0</v>
      </c>
      <c r="J845" s="80">
        <f t="shared" si="116"/>
        <v>0</v>
      </c>
      <c r="K845" s="28">
        <f t="shared" si="117"/>
        <v>0</v>
      </c>
      <c r="L845" s="37">
        <f t="shared" si="118"/>
        <v>0</v>
      </c>
      <c r="M845" s="80">
        <f t="shared" si="119"/>
        <v>0</v>
      </c>
      <c r="N845" s="96" t="str">
        <f t="shared" si="111"/>
        <v/>
      </c>
      <c r="O845" s="85" t="str">
        <f t="shared" si="112"/>
        <v/>
      </c>
      <c r="P845" s="12">
        <f t="shared" si="113"/>
        <v>0</v>
      </c>
    </row>
    <row r="846" spans="2:16" s="1" customFormat="1" x14ac:dyDescent="0.2">
      <c r="B846" s="32"/>
      <c r="C846" s="32"/>
      <c r="D846" s="104"/>
      <c r="E846" s="191"/>
      <c r="F846" s="72"/>
      <c r="G846" s="79">
        <f t="shared" si="114"/>
        <v>0</v>
      </c>
      <c r="H846" s="36">
        <f>IFERROR(VLOOKUP($D846,PGP!$A:$B,2,FALSE),0)</f>
        <v>0</v>
      </c>
      <c r="I846" s="37">
        <f t="shared" si="115"/>
        <v>0</v>
      </c>
      <c r="J846" s="80">
        <f t="shared" si="116"/>
        <v>0</v>
      </c>
      <c r="K846" s="28">
        <f t="shared" si="117"/>
        <v>0</v>
      </c>
      <c r="L846" s="37">
        <f t="shared" si="118"/>
        <v>0</v>
      </c>
      <c r="M846" s="80">
        <f t="shared" si="119"/>
        <v>0</v>
      </c>
      <c r="N846" s="96" t="str">
        <f t="shared" si="111"/>
        <v/>
      </c>
      <c r="O846" s="85" t="str">
        <f t="shared" si="112"/>
        <v/>
      </c>
      <c r="P846" s="12">
        <f t="shared" si="113"/>
        <v>0</v>
      </c>
    </row>
    <row r="847" spans="2:16" s="1" customFormat="1" x14ac:dyDescent="0.2">
      <c r="B847" s="32"/>
      <c r="C847" s="32"/>
      <c r="D847" s="104"/>
      <c r="E847" s="191"/>
      <c r="F847" s="72"/>
      <c r="G847" s="79">
        <f t="shared" si="114"/>
        <v>0</v>
      </c>
      <c r="H847" s="36">
        <f>IFERROR(VLOOKUP($D847,PGP!$A:$B,2,FALSE),0)</f>
        <v>0</v>
      </c>
      <c r="I847" s="37">
        <f t="shared" si="115"/>
        <v>0</v>
      </c>
      <c r="J847" s="80">
        <f t="shared" si="116"/>
        <v>0</v>
      </c>
      <c r="K847" s="28">
        <f t="shared" si="117"/>
        <v>0</v>
      </c>
      <c r="L847" s="37">
        <f t="shared" si="118"/>
        <v>0</v>
      </c>
      <c r="M847" s="80">
        <f t="shared" si="119"/>
        <v>0</v>
      </c>
      <c r="N847" s="96" t="str">
        <f t="shared" si="111"/>
        <v/>
      </c>
      <c r="O847" s="85" t="str">
        <f t="shared" si="112"/>
        <v/>
      </c>
      <c r="P847" s="12">
        <f t="shared" si="113"/>
        <v>0</v>
      </c>
    </row>
    <row r="848" spans="2:16" s="1" customFormat="1" x14ac:dyDescent="0.2">
      <c r="B848" s="32"/>
      <c r="C848" s="32"/>
      <c r="D848" s="104"/>
      <c r="E848" s="191"/>
      <c r="F848" s="72"/>
      <c r="G848" s="79">
        <f t="shared" si="114"/>
        <v>0</v>
      </c>
      <c r="H848" s="36">
        <f>IFERROR(VLOOKUP($D848,PGP!$A:$B,2,FALSE),0)</f>
        <v>0</v>
      </c>
      <c r="I848" s="37">
        <f t="shared" si="115"/>
        <v>0</v>
      </c>
      <c r="J848" s="80">
        <f t="shared" si="116"/>
        <v>0</v>
      </c>
      <c r="K848" s="28">
        <f t="shared" si="117"/>
        <v>0</v>
      </c>
      <c r="L848" s="37">
        <f t="shared" si="118"/>
        <v>0</v>
      </c>
      <c r="M848" s="80">
        <f t="shared" si="119"/>
        <v>0</v>
      </c>
      <c r="N848" s="96" t="str">
        <f t="shared" si="111"/>
        <v/>
      </c>
      <c r="O848" s="85" t="str">
        <f t="shared" si="112"/>
        <v/>
      </c>
      <c r="P848" s="12">
        <f t="shared" si="113"/>
        <v>0</v>
      </c>
    </row>
    <row r="849" spans="2:16" s="1" customFormat="1" x14ac:dyDescent="0.2">
      <c r="B849" s="32"/>
      <c r="C849" s="32"/>
      <c r="D849" s="104"/>
      <c r="E849" s="191"/>
      <c r="F849" s="72"/>
      <c r="G849" s="79">
        <f t="shared" si="114"/>
        <v>0</v>
      </c>
      <c r="H849" s="36">
        <f>IFERROR(VLOOKUP($D849,PGP!$A:$B,2,FALSE),0)</f>
        <v>0</v>
      </c>
      <c r="I849" s="37">
        <f t="shared" si="115"/>
        <v>0</v>
      </c>
      <c r="J849" s="80">
        <f t="shared" si="116"/>
        <v>0</v>
      </c>
      <c r="K849" s="28">
        <f t="shared" si="117"/>
        <v>0</v>
      </c>
      <c r="L849" s="37">
        <f t="shared" si="118"/>
        <v>0</v>
      </c>
      <c r="M849" s="80">
        <f t="shared" si="119"/>
        <v>0</v>
      </c>
      <c r="N849" s="96" t="str">
        <f t="shared" si="111"/>
        <v/>
      </c>
      <c r="O849" s="85" t="str">
        <f t="shared" si="112"/>
        <v/>
      </c>
      <c r="P849" s="12">
        <f t="shared" si="113"/>
        <v>0</v>
      </c>
    </row>
    <row r="850" spans="2:16" s="1" customFormat="1" x14ac:dyDescent="0.2">
      <c r="B850" s="32"/>
      <c r="C850" s="32"/>
      <c r="D850" s="104"/>
      <c r="E850" s="191"/>
      <c r="F850" s="72"/>
      <c r="G850" s="79">
        <f t="shared" si="114"/>
        <v>0</v>
      </c>
      <c r="H850" s="36">
        <f>IFERROR(VLOOKUP($D850,PGP!$A:$B,2,FALSE),0)</f>
        <v>0</v>
      </c>
      <c r="I850" s="37">
        <f t="shared" si="115"/>
        <v>0</v>
      </c>
      <c r="J850" s="80">
        <f t="shared" si="116"/>
        <v>0</v>
      </c>
      <c r="K850" s="28">
        <f t="shared" si="117"/>
        <v>0</v>
      </c>
      <c r="L850" s="37">
        <f t="shared" si="118"/>
        <v>0</v>
      </c>
      <c r="M850" s="80">
        <f t="shared" si="119"/>
        <v>0</v>
      </c>
      <c r="N850" s="96" t="str">
        <f t="shared" si="111"/>
        <v/>
      </c>
      <c r="O850" s="85" t="str">
        <f t="shared" si="112"/>
        <v/>
      </c>
      <c r="P850" s="12">
        <f t="shared" si="113"/>
        <v>0</v>
      </c>
    </row>
    <row r="851" spans="2:16" s="1" customFormat="1" x14ac:dyDescent="0.2">
      <c r="B851" s="32"/>
      <c r="C851" s="32"/>
      <c r="D851" s="104"/>
      <c r="E851" s="191"/>
      <c r="F851" s="72"/>
      <c r="G851" s="79">
        <f t="shared" si="114"/>
        <v>0</v>
      </c>
      <c r="H851" s="36">
        <f>IFERROR(VLOOKUP($D851,PGP!$A:$B,2,FALSE),0)</f>
        <v>0</v>
      </c>
      <c r="I851" s="37">
        <f t="shared" si="115"/>
        <v>0</v>
      </c>
      <c r="J851" s="80">
        <f t="shared" si="116"/>
        <v>0</v>
      </c>
      <c r="K851" s="28">
        <f t="shared" si="117"/>
        <v>0</v>
      </c>
      <c r="L851" s="37">
        <f t="shared" si="118"/>
        <v>0</v>
      </c>
      <c r="M851" s="80">
        <f t="shared" si="119"/>
        <v>0</v>
      </c>
      <c r="N851" s="96" t="str">
        <f t="shared" si="111"/>
        <v/>
      </c>
      <c r="O851" s="85" t="str">
        <f t="shared" si="112"/>
        <v/>
      </c>
      <c r="P851" s="12">
        <f t="shared" si="113"/>
        <v>0</v>
      </c>
    </row>
    <row r="852" spans="2:16" s="1" customFormat="1" x14ac:dyDescent="0.2">
      <c r="B852" s="32"/>
      <c r="C852" s="32"/>
      <c r="D852" s="104"/>
      <c r="E852" s="191"/>
      <c r="F852" s="72"/>
      <c r="G852" s="79">
        <f t="shared" si="114"/>
        <v>0</v>
      </c>
      <c r="H852" s="36">
        <f>IFERROR(VLOOKUP($D852,PGP!$A:$B,2,FALSE),0)</f>
        <v>0</v>
      </c>
      <c r="I852" s="37">
        <f t="shared" si="115"/>
        <v>0</v>
      </c>
      <c r="J852" s="80">
        <f t="shared" si="116"/>
        <v>0</v>
      </c>
      <c r="K852" s="28">
        <f t="shared" si="117"/>
        <v>0</v>
      </c>
      <c r="L852" s="37">
        <f t="shared" si="118"/>
        <v>0</v>
      </c>
      <c r="M852" s="80">
        <f t="shared" si="119"/>
        <v>0</v>
      </c>
      <c r="N852" s="96" t="str">
        <f t="shared" si="111"/>
        <v/>
      </c>
      <c r="O852" s="85" t="str">
        <f t="shared" si="112"/>
        <v/>
      </c>
      <c r="P852" s="12">
        <f t="shared" si="113"/>
        <v>0</v>
      </c>
    </row>
    <row r="853" spans="2:16" s="1" customFormat="1" x14ac:dyDescent="0.2">
      <c r="B853" s="32"/>
      <c r="C853" s="32"/>
      <c r="D853" s="104"/>
      <c r="E853" s="191"/>
      <c r="F853" s="72"/>
      <c r="G853" s="79">
        <f t="shared" si="114"/>
        <v>0</v>
      </c>
      <c r="H853" s="36">
        <f>IFERROR(VLOOKUP($D853,PGP!$A:$B,2,FALSE),0)</f>
        <v>0</v>
      </c>
      <c r="I853" s="37">
        <f t="shared" si="115"/>
        <v>0</v>
      </c>
      <c r="J853" s="80">
        <f t="shared" si="116"/>
        <v>0</v>
      </c>
      <c r="K853" s="28">
        <f t="shared" si="117"/>
        <v>0</v>
      </c>
      <c r="L853" s="37">
        <f t="shared" si="118"/>
        <v>0</v>
      </c>
      <c r="M853" s="80">
        <f t="shared" si="119"/>
        <v>0</v>
      </c>
      <c r="N853" s="96" t="str">
        <f t="shared" si="111"/>
        <v/>
      </c>
      <c r="O853" s="85" t="str">
        <f t="shared" si="112"/>
        <v/>
      </c>
      <c r="P853" s="12">
        <f t="shared" si="113"/>
        <v>0</v>
      </c>
    </row>
    <row r="854" spans="2:16" s="1" customFormat="1" x14ac:dyDescent="0.2">
      <c r="B854" s="32"/>
      <c r="C854" s="32"/>
      <c r="D854" s="104"/>
      <c r="E854" s="191"/>
      <c r="F854" s="72"/>
      <c r="G854" s="79">
        <f t="shared" si="114"/>
        <v>0</v>
      </c>
      <c r="H854" s="36">
        <f>IFERROR(VLOOKUP($D854,PGP!$A:$B,2,FALSE),0)</f>
        <v>0</v>
      </c>
      <c r="I854" s="37">
        <f t="shared" si="115"/>
        <v>0</v>
      </c>
      <c r="J854" s="80">
        <f t="shared" si="116"/>
        <v>0</v>
      </c>
      <c r="K854" s="28">
        <f t="shared" si="117"/>
        <v>0</v>
      </c>
      <c r="L854" s="37">
        <f t="shared" si="118"/>
        <v>0</v>
      </c>
      <c r="M854" s="80">
        <f t="shared" si="119"/>
        <v>0</v>
      </c>
      <c r="N854" s="96" t="str">
        <f t="shared" si="111"/>
        <v/>
      </c>
      <c r="O854" s="85" t="str">
        <f t="shared" si="112"/>
        <v/>
      </c>
      <c r="P854" s="12">
        <f t="shared" si="113"/>
        <v>0</v>
      </c>
    </row>
    <row r="855" spans="2:16" s="1" customFormat="1" x14ac:dyDescent="0.2">
      <c r="B855" s="32"/>
      <c r="C855" s="32"/>
      <c r="D855" s="104"/>
      <c r="E855" s="191"/>
      <c r="F855" s="72"/>
      <c r="G855" s="79">
        <f t="shared" si="114"/>
        <v>0</v>
      </c>
      <c r="H855" s="36">
        <f>IFERROR(VLOOKUP($D855,PGP!$A:$B,2,FALSE),0)</f>
        <v>0</v>
      </c>
      <c r="I855" s="37">
        <f t="shared" si="115"/>
        <v>0</v>
      </c>
      <c r="J855" s="80">
        <f t="shared" si="116"/>
        <v>0</v>
      </c>
      <c r="K855" s="28">
        <f t="shared" si="117"/>
        <v>0</v>
      </c>
      <c r="L855" s="37">
        <f t="shared" si="118"/>
        <v>0</v>
      </c>
      <c r="M855" s="80">
        <f t="shared" si="119"/>
        <v>0</v>
      </c>
      <c r="N855" s="96" t="str">
        <f t="shared" si="111"/>
        <v/>
      </c>
      <c r="O855" s="85" t="str">
        <f t="shared" si="112"/>
        <v/>
      </c>
      <c r="P855" s="12">
        <f t="shared" si="113"/>
        <v>0</v>
      </c>
    </row>
    <row r="856" spans="2:16" s="1" customFormat="1" x14ac:dyDescent="0.2">
      <c r="B856" s="32"/>
      <c r="C856" s="32"/>
      <c r="D856" s="104"/>
      <c r="E856" s="191"/>
      <c r="F856" s="72"/>
      <c r="G856" s="79">
        <f t="shared" si="114"/>
        <v>0</v>
      </c>
      <c r="H856" s="36">
        <f>IFERROR(VLOOKUP($D856,PGP!$A:$B,2,FALSE),0)</f>
        <v>0</v>
      </c>
      <c r="I856" s="37">
        <f t="shared" si="115"/>
        <v>0</v>
      </c>
      <c r="J856" s="80">
        <f t="shared" si="116"/>
        <v>0</v>
      </c>
      <c r="K856" s="28">
        <f t="shared" si="117"/>
        <v>0</v>
      </c>
      <c r="L856" s="37">
        <f t="shared" si="118"/>
        <v>0</v>
      </c>
      <c r="M856" s="80">
        <f t="shared" si="119"/>
        <v>0</v>
      </c>
      <c r="N856" s="96" t="str">
        <f t="shared" si="111"/>
        <v/>
      </c>
      <c r="O856" s="85" t="str">
        <f t="shared" si="112"/>
        <v/>
      </c>
      <c r="P856" s="12">
        <f t="shared" si="113"/>
        <v>0</v>
      </c>
    </row>
    <row r="857" spans="2:16" s="1" customFormat="1" x14ac:dyDescent="0.2">
      <c r="B857" s="32"/>
      <c r="C857" s="32"/>
      <c r="D857" s="104"/>
      <c r="E857" s="191"/>
      <c r="F857" s="72"/>
      <c r="G857" s="79">
        <f t="shared" si="114"/>
        <v>0</v>
      </c>
      <c r="H857" s="36">
        <f>IFERROR(VLOOKUP($D857,PGP!$A:$B,2,FALSE),0)</f>
        <v>0</v>
      </c>
      <c r="I857" s="37">
        <f t="shared" si="115"/>
        <v>0</v>
      </c>
      <c r="J857" s="80">
        <f t="shared" si="116"/>
        <v>0</v>
      </c>
      <c r="K857" s="28">
        <f t="shared" si="117"/>
        <v>0</v>
      </c>
      <c r="L857" s="37">
        <f t="shared" si="118"/>
        <v>0</v>
      </c>
      <c r="M857" s="80">
        <f t="shared" si="119"/>
        <v>0</v>
      </c>
      <c r="N857" s="96" t="str">
        <f t="shared" si="111"/>
        <v/>
      </c>
      <c r="O857" s="85" t="str">
        <f t="shared" si="112"/>
        <v/>
      </c>
      <c r="P857" s="12">
        <f t="shared" si="113"/>
        <v>0</v>
      </c>
    </row>
    <row r="858" spans="2:16" s="1" customFormat="1" x14ac:dyDescent="0.2">
      <c r="B858" s="32"/>
      <c r="C858" s="32"/>
      <c r="D858" s="104"/>
      <c r="E858" s="191"/>
      <c r="F858" s="72"/>
      <c r="G858" s="79">
        <f t="shared" si="114"/>
        <v>0</v>
      </c>
      <c r="H858" s="36">
        <f>IFERROR(VLOOKUP($D858,PGP!$A:$B,2,FALSE),0)</f>
        <v>0</v>
      </c>
      <c r="I858" s="37">
        <f t="shared" si="115"/>
        <v>0</v>
      </c>
      <c r="J858" s="80">
        <f t="shared" si="116"/>
        <v>0</v>
      </c>
      <c r="K858" s="28">
        <f t="shared" si="117"/>
        <v>0</v>
      </c>
      <c r="L858" s="37">
        <f t="shared" si="118"/>
        <v>0</v>
      </c>
      <c r="M858" s="80">
        <f t="shared" si="119"/>
        <v>0</v>
      </c>
      <c r="N858" s="96" t="str">
        <f t="shared" si="111"/>
        <v/>
      </c>
      <c r="O858" s="85" t="str">
        <f t="shared" si="112"/>
        <v/>
      </c>
      <c r="P858" s="12">
        <f t="shared" si="113"/>
        <v>0</v>
      </c>
    </row>
    <row r="859" spans="2:16" s="1" customFormat="1" x14ac:dyDescent="0.2">
      <c r="B859" s="32"/>
      <c r="C859" s="32"/>
      <c r="D859" s="104"/>
      <c r="E859" s="191"/>
      <c r="F859" s="72"/>
      <c r="G859" s="79">
        <f t="shared" si="114"/>
        <v>0</v>
      </c>
      <c r="H859" s="36">
        <f>IFERROR(VLOOKUP($D859,PGP!$A:$B,2,FALSE),0)</f>
        <v>0</v>
      </c>
      <c r="I859" s="37">
        <f t="shared" si="115"/>
        <v>0</v>
      </c>
      <c r="J859" s="80">
        <f t="shared" si="116"/>
        <v>0</v>
      </c>
      <c r="K859" s="28">
        <f t="shared" si="117"/>
        <v>0</v>
      </c>
      <c r="L859" s="37">
        <f t="shared" si="118"/>
        <v>0</v>
      </c>
      <c r="M859" s="80">
        <f t="shared" si="119"/>
        <v>0</v>
      </c>
      <c r="N859" s="96" t="str">
        <f t="shared" si="111"/>
        <v/>
      </c>
      <c r="O859" s="85" t="str">
        <f t="shared" si="112"/>
        <v/>
      </c>
      <c r="P859" s="12">
        <f t="shared" si="113"/>
        <v>0</v>
      </c>
    </row>
    <row r="860" spans="2:16" s="1" customFormat="1" x14ac:dyDescent="0.2">
      <c r="B860" s="32"/>
      <c r="C860" s="32"/>
      <c r="D860" s="104"/>
      <c r="E860" s="191"/>
      <c r="F860" s="72"/>
      <c r="G860" s="79">
        <f t="shared" si="114"/>
        <v>0</v>
      </c>
      <c r="H860" s="36">
        <f>IFERROR(VLOOKUP($D860,PGP!$A:$B,2,FALSE),0)</f>
        <v>0</v>
      </c>
      <c r="I860" s="37">
        <f t="shared" si="115"/>
        <v>0</v>
      </c>
      <c r="J860" s="80">
        <f t="shared" si="116"/>
        <v>0</v>
      </c>
      <c r="K860" s="28">
        <f t="shared" si="117"/>
        <v>0</v>
      </c>
      <c r="L860" s="37">
        <f t="shared" si="118"/>
        <v>0</v>
      </c>
      <c r="M860" s="80">
        <f t="shared" si="119"/>
        <v>0</v>
      </c>
      <c r="N860" s="96" t="str">
        <f t="shared" si="111"/>
        <v/>
      </c>
      <c r="O860" s="85" t="str">
        <f t="shared" si="112"/>
        <v/>
      </c>
      <c r="P860" s="12">
        <f t="shared" si="113"/>
        <v>0</v>
      </c>
    </row>
    <row r="861" spans="2:16" s="1" customFormat="1" x14ac:dyDescent="0.2">
      <c r="B861" s="32"/>
      <c r="C861" s="32"/>
      <c r="D861" s="104"/>
      <c r="E861" s="191"/>
      <c r="F861" s="72"/>
      <c r="G861" s="79">
        <f t="shared" si="114"/>
        <v>0</v>
      </c>
      <c r="H861" s="36">
        <f>IFERROR(VLOOKUP($D861,PGP!$A:$B,2,FALSE),0)</f>
        <v>0</v>
      </c>
      <c r="I861" s="37">
        <f t="shared" si="115"/>
        <v>0</v>
      </c>
      <c r="J861" s="80">
        <f t="shared" si="116"/>
        <v>0</v>
      </c>
      <c r="K861" s="28">
        <f t="shared" si="117"/>
        <v>0</v>
      </c>
      <c r="L861" s="37">
        <f t="shared" si="118"/>
        <v>0</v>
      </c>
      <c r="M861" s="80">
        <f t="shared" si="119"/>
        <v>0</v>
      </c>
      <c r="N861" s="96" t="str">
        <f t="shared" si="111"/>
        <v/>
      </c>
      <c r="O861" s="85" t="str">
        <f t="shared" si="112"/>
        <v/>
      </c>
      <c r="P861" s="12">
        <f t="shared" si="113"/>
        <v>0</v>
      </c>
    </row>
    <row r="862" spans="2:16" s="1" customFormat="1" x14ac:dyDescent="0.2">
      <c r="B862" s="32"/>
      <c r="C862" s="32"/>
      <c r="D862" s="104"/>
      <c r="E862" s="191"/>
      <c r="F862" s="72"/>
      <c r="G862" s="79">
        <f t="shared" si="114"/>
        <v>0</v>
      </c>
      <c r="H862" s="36">
        <f>IFERROR(VLOOKUP($D862,PGP!$A:$B,2,FALSE),0)</f>
        <v>0</v>
      </c>
      <c r="I862" s="37">
        <f t="shared" si="115"/>
        <v>0</v>
      </c>
      <c r="J862" s="80">
        <f t="shared" si="116"/>
        <v>0</v>
      </c>
      <c r="K862" s="28">
        <f t="shared" si="117"/>
        <v>0</v>
      </c>
      <c r="L862" s="37">
        <f t="shared" si="118"/>
        <v>0</v>
      </c>
      <c r="M862" s="80">
        <f t="shared" si="119"/>
        <v>0</v>
      </c>
      <c r="N862" s="96" t="str">
        <f t="shared" si="111"/>
        <v/>
      </c>
      <c r="O862" s="85" t="str">
        <f t="shared" si="112"/>
        <v/>
      </c>
      <c r="P862" s="12">
        <f t="shared" si="113"/>
        <v>0</v>
      </c>
    </row>
    <row r="863" spans="2:16" s="1" customFormat="1" x14ac:dyDescent="0.2">
      <c r="B863" s="32"/>
      <c r="C863" s="32"/>
      <c r="D863" s="104"/>
      <c r="E863" s="191"/>
      <c r="F863" s="72"/>
      <c r="G863" s="79">
        <f t="shared" si="114"/>
        <v>0</v>
      </c>
      <c r="H863" s="36">
        <f>IFERROR(VLOOKUP($D863,PGP!$A:$B,2,FALSE),0)</f>
        <v>0</v>
      </c>
      <c r="I863" s="37">
        <f t="shared" si="115"/>
        <v>0</v>
      </c>
      <c r="J863" s="80">
        <f t="shared" si="116"/>
        <v>0</v>
      </c>
      <c r="K863" s="28">
        <f t="shared" si="117"/>
        <v>0</v>
      </c>
      <c r="L863" s="37">
        <f t="shared" si="118"/>
        <v>0</v>
      </c>
      <c r="M863" s="80">
        <f t="shared" si="119"/>
        <v>0</v>
      </c>
      <c r="N863" s="96" t="str">
        <f t="shared" ref="N863:N926" si="120">IF(ISBLANK(F863),"",IF(E863&lt;=0,"",IF(O863=J863,"Calcul de base/ Standard","Marge protégée/ Protected margin")))</f>
        <v/>
      </c>
      <c r="O863" s="85" t="str">
        <f t="shared" ref="O863:O926" si="121">IF(ISBLANK(F863),"",IF(E863&gt;0,MAX(J863,M863),"Remplir colonne D/ Complete column D"))</f>
        <v/>
      </c>
      <c r="P863" s="12">
        <f t="shared" ref="P863:P926" si="122">IFERROR((O863/E863),0)</f>
        <v>0</v>
      </c>
    </row>
    <row r="864" spans="2:16" s="1" customFormat="1" x14ac:dyDescent="0.2">
      <c r="B864" s="32"/>
      <c r="C864" s="32"/>
      <c r="D864" s="104"/>
      <c r="E864" s="191"/>
      <c r="F864" s="72"/>
      <c r="G864" s="79">
        <f t="shared" ref="G864:G927" si="123">(IF(AND(D864="Fleurs séchées/Dried cannabis",(E864&lt;28)),1.05,0)+IF(AND(D864="Fleurs séchées/Dried cannabis",(E864=28)),0.9,0))*$E864</f>
        <v>0</v>
      </c>
      <c r="H864" s="36">
        <f>IFERROR(VLOOKUP($D864,PGP!$A:$B,2,FALSE),0)</f>
        <v>0</v>
      </c>
      <c r="I864" s="37">
        <f t="shared" ref="I864:I927" si="124">IFERROR((F864*(1+H864))+G864,0)</f>
        <v>0</v>
      </c>
      <c r="J864" s="80">
        <f t="shared" ref="J864:J927" si="125">IFERROR(ROUNDUP(I864*1.14975,1),0)</f>
        <v>0</v>
      </c>
      <c r="K864" s="28">
        <f t="shared" ref="K864:K927" si="126">(IF(AND(D864="Fleurs séchées/Dried cannabis",(E864&lt;28)),1.85,0)+IF(AND(D864="Fleurs séchées/Dried cannabis",(E864=28)),1.25,0)+IF(D864="Préroulés/Pre-rolled",2.2,0)+IF(D864="Moulu/Ground",1.5,0)+IF(AND(D864="Haschich/Hash",(E864&gt;=3)),3.5,0)+IF(AND(D864="Haschich/Hash",AND(E864&gt;=2,E864&lt;3)),4.3,0)+IF(AND(D864="Haschich/Hash",AND(E864&gt;=0,E864&lt;2)),5.9,0))*E864</f>
        <v>0</v>
      </c>
      <c r="L864" s="37">
        <f t="shared" ref="L864:L927" si="127">K864+F864</f>
        <v>0</v>
      </c>
      <c r="M864" s="80">
        <f t="shared" ref="M864:M927" si="128">IFERROR(ROUNDUP(L864*1.14975,1),0)</f>
        <v>0</v>
      </c>
      <c r="N864" s="96" t="str">
        <f t="shared" si="120"/>
        <v/>
      </c>
      <c r="O864" s="85" t="str">
        <f t="shared" si="121"/>
        <v/>
      </c>
      <c r="P864" s="12">
        <f t="shared" si="122"/>
        <v>0</v>
      </c>
    </row>
    <row r="865" spans="2:16" s="1" customFormat="1" x14ac:dyDescent="0.2">
      <c r="B865" s="32"/>
      <c r="C865" s="32"/>
      <c r="D865" s="104"/>
      <c r="E865" s="191"/>
      <c r="F865" s="72"/>
      <c r="G865" s="79">
        <f t="shared" si="123"/>
        <v>0</v>
      </c>
      <c r="H865" s="36">
        <f>IFERROR(VLOOKUP($D865,PGP!$A:$B,2,FALSE),0)</f>
        <v>0</v>
      </c>
      <c r="I865" s="37">
        <f t="shared" si="124"/>
        <v>0</v>
      </c>
      <c r="J865" s="80">
        <f t="shared" si="125"/>
        <v>0</v>
      </c>
      <c r="K865" s="28">
        <f t="shared" si="126"/>
        <v>0</v>
      </c>
      <c r="L865" s="37">
        <f t="shared" si="127"/>
        <v>0</v>
      </c>
      <c r="M865" s="80">
        <f t="shared" si="128"/>
        <v>0</v>
      </c>
      <c r="N865" s="96" t="str">
        <f t="shared" si="120"/>
        <v/>
      </c>
      <c r="O865" s="85" t="str">
        <f t="shared" si="121"/>
        <v/>
      </c>
      <c r="P865" s="12">
        <f t="shared" si="122"/>
        <v>0</v>
      </c>
    </row>
    <row r="866" spans="2:16" s="1" customFormat="1" x14ac:dyDescent="0.2">
      <c r="B866" s="32"/>
      <c r="C866" s="32"/>
      <c r="D866" s="104"/>
      <c r="E866" s="191"/>
      <c r="F866" s="72"/>
      <c r="G866" s="79">
        <f t="shared" si="123"/>
        <v>0</v>
      </c>
      <c r="H866" s="36">
        <f>IFERROR(VLOOKUP($D866,PGP!$A:$B,2,FALSE),0)</f>
        <v>0</v>
      </c>
      <c r="I866" s="37">
        <f t="shared" si="124"/>
        <v>0</v>
      </c>
      <c r="J866" s="80">
        <f t="shared" si="125"/>
        <v>0</v>
      </c>
      <c r="K866" s="28">
        <f t="shared" si="126"/>
        <v>0</v>
      </c>
      <c r="L866" s="37">
        <f t="shared" si="127"/>
        <v>0</v>
      </c>
      <c r="M866" s="80">
        <f t="shared" si="128"/>
        <v>0</v>
      </c>
      <c r="N866" s="96" t="str">
        <f t="shared" si="120"/>
        <v/>
      </c>
      <c r="O866" s="85" t="str">
        <f t="shared" si="121"/>
        <v/>
      </c>
      <c r="P866" s="12">
        <f t="shared" si="122"/>
        <v>0</v>
      </c>
    </row>
    <row r="867" spans="2:16" s="1" customFormat="1" x14ac:dyDescent="0.2">
      <c r="B867" s="32"/>
      <c r="C867" s="32"/>
      <c r="D867" s="104"/>
      <c r="E867" s="191"/>
      <c r="F867" s="72"/>
      <c r="G867" s="79">
        <f t="shared" si="123"/>
        <v>0</v>
      </c>
      <c r="H867" s="36">
        <f>IFERROR(VLOOKUP($D867,PGP!$A:$B,2,FALSE),0)</f>
        <v>0</v>
      </c>
      <c r="I867" s="37">
        <f t="shared" si="124"/>
        <v>0</v>
      </c>
      <c r="J867" s="80">
        <f t="shared" si="125"/>
        <v>0</v>
      </c>
      <c r="K867" s="28">
        <f t="shared" si="126"/>
        <v>0</v>
      </c>
      <c r="L867" s="37">
        <f t="shared" si="127"/>
        <v>0</v>
      </c>
      <c r="M867" s="80">
        <f t="shared" si="128"/>
        <v>0</v>
      </c>
      <c r="N867" s="96" t="str">
        <f t="shared" si="120"/>
        <v/>
      </c>
      <c r="O867" s="85" t="str">
        <f t="shared" si="121"/>
        <v/>
      </c>
      <c r="P867" s="12">
        <f t="shared" si="122"/>
        <v>0</v>
      </c>
    </row>
    <row r="868" spans="2:16" s="1" customFormat="1" x14ac:dyDescent="0.2">
      <c r="B868" s="32"/>
      <c r="C868" s="32"/>
      <c r="D868" s="104"/>
      <c r="E868" s="191"/>
      <c r="F868" s="72"/>
      <c r="G868" s="79">
        <f t="shared" si="123"/>
        <v>0</v>
      </c>
      <c r="H868" s="36">
        <f>IFERROR(VLOOKUP($D868,PGP!$A:$B,2,FALSE),0)</f>
        <v>0</v>
      </c>
      <c r="I868" s="37">
        <f t="shared" si="124"/>
        <v>0</v>
      </c>
      <c r="J868" s="80">
        <f t="shared" si="125"/>
        <v>0</v>
      </c>
      <c r="K868" s="28">
        <f t="shared" si="126"/>
        <v>0</v>
      </c>
      <c r="L868" s="37">
        <f t="shared" si="127"/>
        <v>0</v>
      </c>
      <c r="M868" s="80">
        <f t="shared" si="128"/>
        <v>0</v>
      </c>
      <c r="N868" s="96" t="str">
        <f t="shared" si="120"/>
        <v/>
      </c>
      <c r="O868" s="85" t="str">
        <f t="shared" si="121"/>
        <v/>
      </c>
      <c r="P868" s="12">
        <f t="shared" si="122"/>
        <v>0</v>
      </c>
    </row>
    <row r="869" spans="2:16" s="1" customFormat="1" x14ac:dyDescent="0.2">
      <c r="B869" s="32"/>
      <c r="C869" s="32"/>
      <c r="D869" s="104"/>
      <c r="E869" s="191"/>
      <c r="F869" s="72"/>
      <c r="G869" s="79">
        <f t="shared" si="123"/>
        <v>0</v>
      </c>
      <c r="H869" s="36">
        <f>IFERROR(VLOOKUP($D869,PGP!$A:$B,2,FALSE),0)</f>
        <v>0</v>
      </c>
      <c r="I869" s="37">
        <f t="shared" si="124"/>
        <v>0</v>
      </c>
      <c r="J869" s="80">
        <f t="shared" si="125"/>
        <v>0</v>
      </c>
      <c r="K869" s="28">
        <f t="shared" si="126"/>
        <v>0</v>
      </c>
      <c r="L869" s="37">
        <f t="shared" si="127"/>
        <v>0</v>
      </c>
      <c r="M869" s="80">
        <f t="shared" si="128"/>
        <v>0</v>
      </c>
      <c r="N869" s="96" t="str">
        <f t="shared" si="120"/>
        <v/>
      </c>
      <c r="O869" s="85" t="str">
        <f t="shared" si="121"/>
        <v/>
      </c>
      <c r="P869" s="12">
        <f t="shared" si="122"/>
        <v>0</v>
      </c>
    </row>
    <row r="870" spans="2:16" s="1" customFormat="1" x14ac:dyDescent="0.2">
      <c r="B870" s="32"/>
      <c r="C870" s="32"/>
      <c r="D870" s="104"/>
      <c r="E870" s="191"/>
      <c r="F870" s="72"/>
      <c r="G870" s="79">
        <f t="shared" si="123"/>
        <v>0</v>
      </c>
      <c r="H870" s="36">
        <f>IFERROR(VLOOKUP($D870,PGP!$A:$B,2,FALSE),0)</f>
        <v>0</v>
      </c>
      <c r="I870" s="37">
        <f t="shared" si="124"/>
        <v>0</v>
      </c>
      <c r="J870" s="80">
        <f t="shared" si="125"/>
        <v>0</v>
      </c>
      <c r="K870" s="28">
        <f t="shared" si="126"/>
        <v>0</v>
      </c>
      <c r="L870" s="37">
        <f t="shared" si="127"/>
        <v>0</v>
      </c>
      <c r="M870" s="80">
        <f t="shared" si="128"/>
        <v>0</v>
      </c>
      <c r="N870" s="96" t="str">
        <f t="shared" si="120"/>
        <v/>
      </c>
      <c r="O870" s="85" t="str">
        <f t="shared" si="121"/>
        <v/>
      </c>
      <c r="P870" s="12">
        <f t="shared" si="122"/>
        <v>0</v>
      </c>
    </row>
    <row r="871" spans="2:16" s="1" customFormat="1" x14ac:dyDescent="0.2">
      <c r="B871" s="32"/>
      <c r="C871" s="32"/>
      <c r="D871" s="104"/>
      <c r="E871" s="191"/>
      <c r="F871" s="72"/>
      <c r="G871" s="79">
        <f t="shared" si="123"/>
        <v>0</v>
      </c>
      <c r="H871" s="36">
        <f>IFERROR(VLOOKUP($D871,PGP!$A:$B,2,FALSE),0)</f>
        <v>0</v>
      </c>
      <c r="I871" s="37">
        <f t="shared" si="124"/>
        <v>0</v>
      </c>
      <c r="J871" s="80">
        <f t="shared" si="125"/>
        <v>0</v>
      </c>
      <c r="K871" s="28">
        <f t="shared" si="126"/>
        <v>0</v>
      </c>
      <c r="L871" s="37">
        <f t="shared" si="127"/>
        <v>0</v>
      </c>
      <c r="M871" s="80">
        <f t="shared" si="128"/>
        <v>0</v>
      </c>
      <c r="N871" s="96" t="str">
        <f t="shared" si="120"/>
        <v/>
      </c>
      <c r="O871" s="85" t="str">
        <f t="shared" si="121"/>
        <v/>
      </c>
      <c r="P871" s="12">
        <f t="shared" si="122"/>
        <v>0</v>
      </c>
    </row>
    <row r="872" spans="2:16" s="1" customFormat="1" x14ac:dyDescent="0.2">
      <c r="B872" s="32"/>
      <c r="C872" s="32"/>
      <c r="D872" s="104"/>
      <c r="E872" s="191"/>
      <c r="F872" s="72"/>
      <c r="G872" s="79">
        <f t="shared" si="123"/>
        <v>0</v>
      </c>
      <c r="H872" s="36">
        <f>IFERROR(VLOOKUP($D872,PGP!$A:$B,2,FALSE),0)</f>
        <v>0</v>
      </c>
      <c r="I872" s="37">
        <f t="shared" si="124"/>
        <v>0</v>
      </c>
      <c r="J872" s="80">
        <f t="shared" si="125"/>
        <v>0</v>
      </c>
      <c r="K872" s="28">
        <f t="shared" si="126"/>
        <v>0</v>
      </c>
      <c r="L872" s="37">
        <f t="shared" si="127"/>
        <v>0</v>
      </c>
      <c r="M872" s="80">
        <f t="shared" si="128"/>
        <v>0</v>
      </c>
      <c r="N872" s="96" t="str">
        <f t="shared" si="120"/>
        <v/>
      </c>
      <c r="O872" s="85" t="str">
        <f t="shared" si="121"/>
        <v/>
      </c>
      <c r="P872" s="12">
        <f t="shared" si="122"/>
        <v>0</v>
      </c>
    </row>
    <row r="873" spans="2:16" s="1" customFormat="1" x14ac:dyDescent="0.2">
      <c r="B873" s="32"/>
      <c r="C873" s="32"/>
      <c r="D873" s="104"/>
      <c r="E873" s="191"/>
      <c r="F873" s="72"/>
      <c r="G873" s="79">
        <f t="shared" si="123"/>
        <v>0</v>
      </c>
      <c r="H873" s="36">
        <f>IFERROR(VLOOKUP($D873,PGP!$A:$B,2,FALSE),0)</f>
        <v>0</v>
      </c>
      <c r="I873" s="37">
        <f t="shared" si="124"/>
        <v>0</v>
      </c>
      <c r="J873" s="80">
        <f t="shared" si="125"/>
        <v>0</v>
      </c>
      <c r="K873" s="28">
        <f t="shared" si="126"/>
        <v>0</v>
      </c>
      <c r="L873" s="37">
        <f t="shared" si="127"/>
        <v>0</v>
      </c>
      <c r="M873" s="80">
        <f t="shared" si="128"/>
        <v>0</v>
      </c>
      <c r="N873" s="96" t="str">
        <f t="shared" si="120"/>
        <v/>
      </c>
      <c r="O873" s="85" t="str">
        <f t="shared" si="121"/>
        <v/>
      </c>
      <c r="P873" s="12">
        <f t="shared" si="122"/>
        <v>0</v>
      </c>
    </row>
    <row r="874" spans="2:16" s="1" customFormat="1" x14ac:dyDescent="0.2">
      <c r="B874" s="32"/>
      <c r="C874" s="32"/>
      <c r="D874" s="104"/>
      <c r="E874" s="191"/>
      <c r="F874" s="72"/>
      <c r="G874" s="79">
        <f t="shared" si="123"/>
        <v>0</v>
      </c>
      <c r="H874" s="36">
        <f>IFERROR(VLOOKUP($D874,PGP!$A:$B,2,FALSE),0)</f>
        <v>0</v>
      </c>
      <c r="I874" s="37">
        <f t="shared" si="124"/>
        <v>0</v>
      </c>
      <c r="J874" s="80">
        <f t="shared" si="125"/>
        <v>0</v>
      </c>
      <c r="K874" s="28">
        <f t="shared" si="126"/>
        <v>0</v>
      </c>
      <c r="L874" s="37">
        <f t="shared" si="127"/>
        <v>0</v>
      </c>
      <c r="M874" s="80">
        <f t="shared" si="128"/>
        <v>0</v>
      </c>
      <c r="N874" s="96" t="str">
        <f t="shared" si="120"/>
        <v/>
      </c>
      <c r="O874" s="85" t="str">
        <f t="shared" si="121"/>
        <v/>
      </c>
      <c r="P874" s="12">
        <f t="shared" si="122"/>
        <v>0</v>
      </c>
    </row>
    <row r="875" spans="2:16" s="1" customFormat="1" x14ac:dyDescent="0.2">
      <c r="B875" s="32"/>
      <c r="C875" s="32"/>
      <c r="D875" s="104"/>
      <c r="E875" s="191"/>
      <c r="F875" s="72"/>
      <c r="G875" s="79">
        <f t="shared" si="123"/>
        <v>0</v>
      </c>
      <c r="H875" s="36">
        <f>IFERROR(VLOOKUP($D875,PGP!$A:$B,2,FALSE),0)</f>
        <v>0</v>
      </c>
      <c r="I875" s="37">
        <f t="shared" si="124"/>
        <v>0</v>
      </c>
      <c r="J875" s="80">
        <f t="shared" si="125"/>
        <v>0</v>
      </c>
      <c r="K875" s="28">
        <f t="shared" si="126"/>
        <v>0</v>
      </c>
      <c r="L875" s="37">
        <f t="shared" si="127"/>
        <v>0</v>
      </c>
      <c r="M875" s="80">
        <f t="shared" si="128"/>
        <v>0</v>
      </c>
      <c r="N875" s="96" t="str">
        <f t="shared" si="120"/>
        <v/>
      </c>
      <c r="O875" s="85" t="str">
        <f t="shared" si="121"/>
        <v/>
      </c>
      <c r="P875" s="12">
        <f t="shared" si="122"/>
        <v>0</v>
      </c>
    </row>
    <row r="876" spans="2:16" s="1" customFormat="1" x14ac:dyDescent="0.2">
      <c r="B876" s="32"/>
      <c r="C876" s="32"/>
      <c r="D876" s="104"/>
      <c r="E876" s="191"/>
      <c r="F876" s="72"/>
      <c r="G876" s="79">
        <f t="shared" si="123"/>
        <v>0</v>
      </c>
      <c r="H876" s="36">
        <f>IFERROR(VLOOKUP($D876,PGP!$A:$B,2,FALSE),0)</f>
        <v>0</v>
      </c>
      <c r="I876" s="37">
        <f t="shared" si="124"/>
        <v>0</v>
      </c>
      <c r="J876" s="80">
        <f t="shared" si="125"/>
        <v>0</v>
      </c>
      <c r="K876" s="28">
        <f t="shared" si="126"/>
        <v>0</v>
      </c>
      <c r="L876" s="37">
        <f t="shared" si="127"/>
        <v>0</v>
      </c>
      <c r="M876" s="80">
        <f t="shared" si="128"/>
        <v>0</v>
      </c>
      <c r="N876" s="96" t="str">
        <f t="shared" si="120"/>
        <v/>
      </c>
      <c r="O876" s="85" t="str">
        <f t="shared" si="121"/>
        <v/>
      </c>
      <c r="P876" s="12">
        <f t="shared" si="122"/>
        <v>0</v>
      </c>
    </row>
    <row r="877" spans="2:16" s="1" customFormat="1" x14ac:dyDescent="0.2">
      <c r="B877" s="32"/>
      <c r="C877" s="32"/>
      <c r="D877" s="104"/>
      <c r="E877" s="191"/>
      <c r="F877" s="72"/>
      <c r="G877" s="79">
        <f t="shared" si="123"/>
        <v>0</v>
      </c>
      <c r="H877" s="36">
        <f>IFERROR(VLOOKUP($D877,PGP!$A:$B,2,FALSE),0)</f>
        <v>0</v>
      </c>
      <c r="I877" s="37">
        <f t="shared" si="124"/>
        <v>0</v>
      </c>
      <c r="J877" s="80">
        <f t="shared" si="125"/>
        <v>0</v>
      </c>
      <c r="K877" s="28">
        <f t="shared" si="126"/>
        <v>0</v>
      </c>
      <c r="L877" s="37">
        <f t="shared" si="127"/>
        <v>0</v>
      </c>
      <c r="M877" s="80">
        <f t="shared" si="128"/>
        <v>0</v>
      </c>
      <c r="N877" s="96" t="str">
        <f t="shared" si="120"/>
        <v/>
      </c>
      <c r="O877" s="85" t="str">
        <f t="shared" si="121"/>
        <v/>
      </c>
      <c r="P877" s="12">
        <f t="shared" si="122"/>
        <v>0</v>
      </c>
    </row>
    <row r="878" spans="2:16" s="1" customFormat="1" x14ac:dyDescent="0.2">
      <c r="B878" s="32"/>
      <c r="C878" s="32"/>
      <c r="D878" s="104"/>
      <c r="E878" s="191"/>
      <c r="F878" s="72"/>
      <c r="G878" s="79">
        <f t="shared" si="123"/>
        <v>0</v>
      </c>
      <c r="H878" s="36">
        <f>IFERROR(VLOOKUP($D878,PGP!$A:$B,2,FALSE),0)</f>
        <v>0</v>
      </c>
      <c r="I878" s="37">
        <f t="shared" si="124"/>
        <v>0</v>
      </c>
      <c r="J878" s="80">
        <f t="shared" si="125"/>
        <v>0</v>
      </c>
      <c r="K878" s="28">
        <f t="shared" si="126"/>
        <v>0</v>
      </c>
      <c r="L878" s="37">
        <f t="shared" si="127"/>
        <v>0</v>
      </c>
      <c r="M878" s="80">
        <f t="shared" si="128"/>
        <v>0</v>
      </c>
      <c r="N878" s="96" t="str">
        <f t="shared" si="120"/>
        <v/>
      </c>
      <c r="O878" s="85" t="str">
        <f t="shared" si="121"/>
        <v/>
      </c>
      <c r="P878" s="12">
        <f t="shared" si="122"/>
        <v>0</v>
      </c>
    </row>
    <row r="879" spans="2:16" s="1" customFormat="1" x14ac:dyDescent="0.2">
      <c r="B879" s="32"/>
      <c r="C879" s="32"/>
      <c r="D879" s="104"/>
      <c r="E879" s="191"/>
      <c r="F879" s="72"/>
      <c r="G879" s="79">
        <f t="shared" si="123"/>
        <v>0</v>
      </c>
      <c r="H879" s="36">
        <f>IFERROR(VLOOKUP($D879,PGP!$A:$B,2,FALSE),0)</f>
        <v>0</v>
      </c>
      <c r="I879" s="37">
        <f t="shared" si="124"/>
        <v>0</v>
      </c>
      <c r="J879" s="80">
        <f t="shared" si="125"/>
        <v>0</v>
      </c>
      <c r="K879" s="28">
        <f t="shared" si="126"/>
        <v>0</v>
      </c>
      <c r="L879" s="37">
        <f t="shared" si="127"/>
        <v>0</v>
      </c>
      <c r="M879" s="80">
        <f t="shared" si="128"/>
        <v>0</v>
      </c>
      <c r="N879" s="96" t="str">
        <f t="shared" si="120"/>
        <v/>
      </c>
      <c r="O879" s="85" t="str">
        <f t="shared" si="121"/>
        <v/>
      </c>
      <c r="P879" s="12">
        <f t="shared" si="122"/>
        <v>0</v>
      </c>
    </row>
    <row r="880" spans="2:16" s="1" customFormat="1" x14ac:dyDescent="0.2">
      <c r="B880" s="32"/>
      <c r="C880" s="32"/>
      <c r="D880" s="104"/>
      <c r="E880" s="191"/>
      <c r="F880" s="72"/>
      <c r="G880" s="79">
        <f t="shared" si="123"/>
        <v>0</v>
      </c>
      <c r="H880" s="36">
        <f>IFERROR(VLOOKUP($D880,PGP!$A:$B,2,FALSE),0)</f>
        <v>0</v>
      </c>
      <c r="I880" s="37">
        <f t="shared" si="124"/>
        <v>0</v>
      </c>
      <c r="J880" s="80">
        <f t="shared" si="125"/>
        <v>0</v>
      </c>
      <c r="K880" s="28">
        <f t="shared" si="126"/>
        <v>0</v>
      </c>
      <c r="L880" s="37">
        <f t="shared" si="127"/>
        <v>0</v>
      </c>
      <c r="M880" s="80">
        <f t="shared" si="128"/>
        <v>0</v>
      </c>
      <c r="N880" s="96" t="str">
        <f t="shared" si="120"/>
        <v/>
      </c>
      <c r="O880" s="85" t="str">
        <f t="shared" si="121"/>
        <v/>
      </c>
      <c r="P880" s="12">
        <f t="shared" si="122"/>
        <v>0</v>
      </c>
    </row>
    <row r="881" spans="2:16" s="1" customFormat="1" x14ac:dyDescent="0.2">
      <c r="B881" s="32"/>
      <c r="C881" s="32"/>
      <c r="D881" s="104"/>
      <c r="E881" s="191"/>
      <c r="F881" s="72"/>
      <c r="G881" s="79">
        <f t="shared" si="123"/>
        <v>0</v>
      </c>
      <c r="H881" s="36">
        <f>IFERROR(VLOOKUP($D881,PGP!$A:$B,2,FALSE),0)</f>
        <v>0</v>
      </c>
      <c r="I881" s="37">
        <f t="shared" si="124"/>
        <v>0</v>
      </c>
      <c r="J881" s="80">
        <f t="shared" si="125"/>
        <v>0</v>
      </c>
      <c r="K881" s="28">
        <f t="shared" si="126"/>
        <v>0</v>
      </c>
      <c r="L881" s="37">
        <f t="shared" si="127"/>
        <v>0</v>
      </c>
      <c r="M881" s="80">
        <f t="shared" si="128"/>
        <v>0</v>
      </c>
      <c r="N881" s="96" t="str">
        <f t="shared" si="120"/>
        <v/>
      </c>
      <c r="O881" s="85" t="str">
        <f t="shared" si="121"/>
        <v/>
      </c>
      <c r="P881" s="12">
        <f t="shared" si="122"/>
        <v>0</v>
      </c>
    </row>
    <row r="882" spans="2:16" s="1" customFormat="1" x14ac:dyDescent="0.2">
      <c r="B882" s="32"/>
      <c r="C882" s="32"/>
      <c r="D882" s="104"/>
      <c r="E882" s="191"/>
      <c r="F882" s="72"/>
      <c r="G882" s="79">
        <f t="shared" si="123"/>
        <v>0</v>
      </c>
      <c r="H882" s="36">
        <f>IFERROR(VLOOKUP($D882,PGP!$A:$B,2,FALSE),0)</f>
        <v>0</v>
      </c>
      <c r="I882" s="37">
        <f t="shared" si="124"/>
        <v>0</v>
      </c>
      <c r="J882" s="80">
        <f t="shared" si="125"/>
        <v>0</v>
      </c>
      <c r="K882" s="28">
        <f t="shared" si="126"/>
        <v>0</v>
      </c>
      <c r="L882" s="37">
        <f t="shared" si="127"/>
        <v>0</v>
      </c>
      <c r="M882" s="80">
        <f t="shared" si="128"/>
        <v>0</v>
      </c>
      <c r="N882" s="96" t="str">
        <f t="shared" si="120"/>
        <v/>
      </c>
      <c r="O882" s="85" t="str">
        <f t="shared" si="121"/>
        <v/>
      </c>
      <c r="P882" s="12">
        <f t="shared" si="122"/>
        <v>0</v>
      </c>
    </row>
    <row r="883" spans="2:16" s="1" customFormat="1" x14ac:dyDescent="0.2">
      <c r="B883" s="32"/>
      <c r="C883" s="32"/>
      <c r="D883" s="104"/>
      <c r="E883" s="191"/>
      <c r="F883" s="72"/>
      <c r="G883" s="79">
        <f t="shared" si="123"/>
        <v>0</v>
      </c>
      <c r="H883" s="36">
        <f>IFERROR(VLOOKUP($D883,PGP!$A:$B,2,FALSE),0)</f>
        <v>0</v>
      </c>
      <c r="I883" s="37">
        <f t="shared" si="124"/>
        <v>0</v>
      </c>
      <c r="J883" s="80">
        <f t="shared" si="125"/>
        <v>0</v>
      </c>
      <c r="K883" s="28">
        <f t="shared" si="126"/>
        <v>0</v>
      </c>
      <c r="L883" s="37">
        <f t="shared" si="127"/>
        <v>0</v>
      </c>
      <c r="M883" s="80">
        <f t="shared" si="128"/>
        <v>0</v>
      </c>
      <c r="N883" s="96" t="str">
        <f t="shared" si="120"/>
        <v/>
      </c>
      <c r="O883" s="85" t="str">
        <f t="shared" si="121"/>
        <v/>
      </c>
      <c r="P883" s="12">
        <f t="shared" si="122"/>
        <v>0</v>
      </c>
    </row>
    <row r="884" spans="2:16" s="1" customFormat="1" x14ac:dyDescent="0.2">
      <c r="B884" s="32"/>
      <c r="C884" s="32"/>
      <c r="D884" s="104"/>
      <c r="E884" s="191"/>
      <c r="F884" s="72"/>
      <c r="G884" s="79">
        <f t="shared" si="123"/>
        <v>0</v>
      </c>
      <c r="H884" s="36">
        <f>IFERROR(VLOOKUP($D884,PGP!$A:$B,2,FALSE),0)</f>
        <v>0</v>
      </c>
      <c r="I884" s="37">
        <f t="shared" si="124"/>
        <v>0</v>
      </c>
      <c r="J884" s="80">
        <f t="shared" si="125"/>
        <v>0</v>
      </c>
      <c r="K884" s="28">
        <f t="shared" si="126"/>
        <v>0</v>
      </c>
      <c r="L884" s="37">
        <f t="shared" si="127"/>
        <v>0</v>
      </c>
      <c r="M884" s="80">
        <f t="shared" si="128"/>
        <v>0</v>
      </c>
      <c r="N884" s="96" t="str">
        <f t="shared" si="120"/>
        <v/>
      </c>
      <c r="O884" s="85" t="str">
        <f t="shared" si="121"/>
        <v/>
      </c>
      <c r="P884" s="12">
        <f t="shared" si="122"/>
        <v>0</v>
      </c>
    </row>
    <row r="885" spans="2:16" s="1" customFormat="1" x14ac:dyDescent="0.2">
      <c r="B885" s="32"/>
      <c r="C885" s="32"/>
      <c r="D885" s="104"/>
      <c r="E885" s="191"/>
      <c r="F885" s="72"/>
      <c r="G885" s="79">
        <f t="shared" si="123"/>
        <v>0</v>
      </c>
      <c r="H885" s="36">
        <f>IFERROR(VLOOKUP($D885,PGP!$A:$B,2,FALSE),0)</f>
        <v>0</v>
      </c>
      <c r="I885" s="37">
        <f t="shared" si="124"/>
        <v>0</v>
      </c>
      <c r="J885" s="80">
        <f t="shared" si="125"/>
        <v>0</v>
      </c>
      <c r="K885" s="28">
        <f t="shared" si="126"/>
        <v>0</v>
      </c>
      <c r="L885" s="37">
        <f t="shared" si="127"/>
        <v>0</v>
      </c>
      <c r="M885" s="80">
        <f t="shared" si="128"/>
        <v>0</v>
      </c>
      <c r="N885" s="96" t="str">
        <f t="shared" si="120"/>
        <v/>
      </c>
      <c r="O885" s="85" t="str">
        <f t="shared" si="121"/>
        <v/>
      </c>
      <c r="P885" s="12">
        <f t="shared" si="122"/>
        <v>0</v>
      </c>
    </row>
    <row r="886" spans="2:16" s="1" customFormat="1" x14ac:dyDescent="0.2">
      <c r="B886" s="32"/>
      <c r="C886" s="32"/>
      <c r="D886" s="104"/>
      <c r="E886" s="191"/>
      <c r="F886" s="72"/>
      <c r="G886" s="79">
        <f t="shared" si="123"/>
        <v>0</v>
      </c>
      <c r="H886" s="36">
        <f>IFERROR(VLOOKUP($D886,PGP!$A:$B,2,FALSE),0)</f>
        <v>0</v>
      </c>
      <c r="I886" s="37">
        <f t="shared" si="124"/>
        <v>0</v>
      </c>
      <c r="J886" s="80">
        <f t="shared" si="125"/>
        <v>0</v>
      </c>
      <c r="K886" s="28">
        <f t="shared" si="126"/>
        <v>0</v>
      </c>
      <c r="L886" s="37">
        <f t="shared" si="127"/>
        <v>0</v>
      </c>
      <c r="M886" s="80">
        <f t="shared" si="128"/>
        <v>0</v>
      </c>
      <c r="N886" s="96" t="str">
        <f t="shared" si="120"/>
        <v/>
      </c>
      <c r="O886" s="85" t="str">
        <f t="shared" si="121"/>
        <v/>
      </c>
      <c r="P886" s="12">
        <f t="shared" si="122"/>
        <v>0</v>
      </c>
    </row>
    <row r="887" spans="2:16" s="1" customFormat="1" x14ac:dyDescent="0.2">
      <c r="B887" s="32"/>
      <c r="C887" s="32"/>
      <c r="D887" s="104"/>
      <c r="E887" s="191"/>
      <c r="F887" s="72"/>
      <c r="G887" s="79">
        <f t="shared" si="123"/>
        <v>0</v>
      </c>
      <c r="H887" s="36">
        <f>IFERROR(VLOOKUP($D887,PGP!$A:$B,2,FALSE),0)</f>
        <v>0</v>
      </c>
      <c r="I887" s="37">
        <f t="shared" si="124"/>
        <v>0</v>
      </c>
      <c r="J887" s="80">
        <f t="shared" si="125"/>
        <v>0</v>
      </c>
      <c r="K887" s="28">
        <f t="shared" si="126"/>
        <v>0</v>
      </c>
      <c r="L887" s="37">
        <f t="shared" si="127"/>
        <v>0</v>
      </c>
      <c r="M887" s="80">
        <f t="shared" si="128"/>
        <v>0</v>
      </c>
      <c r="N887" s="96" t="str">
        <f t="shared" si="120"/>
        <v/>
      </c>
      <c r="O887" s="85" t="str">
        <f t="shared" si="121"/>
        <v/>
      </c>
      <c r="P887" s="12">
        <f t="shared" si="122"/>
        <v>0</v>
      </c>
    </row>
    <row r="888" spans="2:16" s="1" customFormat="1" x14ac:dyDescent="0.2">
      <c r="B888" s="32"/>
      <c r="C888" s="32"/>
      <c r="D888" s="104"/>
      <c r="E888" s="191"/>
      <c r="F888" s="72"/>
      <c r="G888" s="79">
        <f t="shared" si="123"/>
        <v>0</v>
      </c>
      <c r="H888" s="36">
        <f>IFERROR(VLOOKUP($D888,PGP!$A:$B,2,FALSE),0)</f>
        <v>0</v>
      </c>
      <c r="I888" s="37">
        <f t="shared" si="124"/>
        <v>0</v>
      </c>
      <c r="J888" s="80">
        <f t="shared" si="125"/>
        <v>0</v>
      </c>
      <c r="K888" s="28">
        <f t="shared" si="126"/>
        <v>0</v>
      </c>
      <c r="L888" s="37">
        <f t="shared" si="127"/>
        <v>0</v>
      </c>
      <c r="M888" s="80">
        <f t="shared" si="128"/>
        <v>0</v>
      </c>
      <c r="N888" s="96" t="str">
        <f t="shared" si="120"/>
        <v/>
      </c>
      <c r="O888" s="85" t="str">
        <f t="shared" si="121"/>
        <v/>
      </c>
      <c r="P888" s="12">
        <f t="shared" si="122"/>
        <v>0</v>
      </c>
    </row>
    <row r="889" spans="2:16" s="1" customFormat="1" x14ac:dyDescent="0.2">
      <c r="B889" s="32"/>
      <c r="C889" s="32"/>
      <c r="D889" s="104"/>
      <c r="E889" s="191"/>
      <c r="F889" s="72"/>
      <c r="G889" s="79">
        <f t="shared" si="123"/>
        <v>0</v>
      </c>
      <c r="H889" s="36">
        <f>IFERROR(VLOOKUP($D889,PGP!$A:$B,2,FALSE),0)</f>
        <v>0</v>
      </c>
      <c r="I889" s="37">
        <f t="shared" si="124"/>
        <v>0</v>
      </c>
      <c r="J889" s="80">
        <f t="shared" si="125"/>
        <v>0</v>
      </c>
      <c r="K889" s="28">
        <f t="shared" si="126"/>
        <v>0</v>
      </c>
      <c r="L889" s="37">
        <f t="shared" si="127"/>
        <v>0</v>
      </c>
      <c r="M889" s="80">
        <f t="shared" si="128"/>
        <v>0</v>
      </c>
      <c r="N889" s="96" t="str">
        <f t="shared" si="120"/>
        <v/>
      </c>
      <c r="O889" s="85" t="str">
        <f t="shared" si="121"/>
        <v/>
      </c>
      <c r="P889" s="12">
        <f t="shared" si="122"/>
        <v>0</v>
      </c>
    </row>
    <row r="890" spans="2:16" s="1" customFormat="1" x14ac:dyDescent="0.2">
      <c r="B890" s="32"/>
      <c r="C890" s="32"/>
      <c r="D890" s="104"/>
      <c r="E890" s="191"/>
      <c r="F890" s="72"/>
      <c r="G890" s="79">
        <f t="shared" si="123"/>
        <v>0</v>
      </c>
      <c r="H890" s="36">
        <f>IFERROR(VLOOKUP($D890,PGP!$A:$B,2,FALSE),0)</f>
        <v>0</v>
      </c>
      <c r="I890" s="37">
        <f t="shared" si="124"/>
        <v>0</v>
      </c>
      <c r="J890" s="80">
        <f t="shared" si="125"/>
        <v>0</v>
      </c>
      <c r="K890" s="28">
        <f t="shared" si="126"/>
        <v>0</v>
      </c>
      <c r="L890" s="37">
        <f t="shared" si="127"/>
        <v>0</v>
      </c>
      <c r="M890" s="80">
        <f t="shared" si="128"/>
        <v>0</v>
      </c>
      <c r="N890" s="96" t="str">
        <f t="shared" si="120"/>
        <v/>
      </c>
      <c r="O890" s="85" t="str">
        <f t="shared" si="121"/>
        <v/>
      </c>
      <c r="P890" s="12">
        <f t="shared" si="122"/>
        <v>0</v>
      </c>
    </row>
    <row r="891" spans="2:16" s="1" customFormat="1" x14ac:dyDescent="0.2">
      <c r="B891" s="32"/>
      <c r="C891" s="32"/>
      <c r="D891" s="104"/>
      <c r="E891" s="191"/>
      <c r="F891" s="72"/>
      <c r="G891" s="79">
        <f t="shared" si="123"/>
        <v>0</v>
      </c>
      <c r="H891" s="36">
        <f>IFERROR(VLOOKUP($D891,PGP!$A:$B,2,FALSE),0)</f>
        <v>0</v>
      </c>
      <c r="I891" s="37">
        <f t="shared" si="124"/>
        <v>0</v>
      </c>
      <c r="J891" s="80">
        <f t="shared" si="125"/>
        <v>0</v>
      </c>
      <c r="K891" s="28">
        <f t="shared" si="126"/>
        <v>0</v>
      </c>
      <c r="L891" s="37">
        <f t="shared" si="127"/>
        <v>0</v>
      </c>
      <c r="M891" s="80">
        <f t="shared" si="128"/>
        <v>0</v>
      </c>
      <c r="N891" s="96" t="str">
        <f t="shared" si="120"/>
        <v/>
      </c>
      <c r="O891" s="85" t="str">
        <f t="shared" si="121"/>
        <v/>
      </c>
      <c r="P891" s="12">
        <f t="shared" si="122"/>
        <v>0</v>
      </c>
    </row>
    <row r="892" spans="2:16" s="1" customFormat="1" x14ac:dyDescent="0.2">
      <c r="B892" s="32"/>
      <c r="C892" s="32"/>
      <c r="D892" s="104"/>
      <c r="E892" s="191"/>
      <c r="F892" s="72"/>
      <c r="G892" s="79">
        <f t="shared" si="123"/>
        <v>0</v>
      </c>
      <c r="H892" s="36">
        <f>IFERROR(VLOOKUP($D892,PGP!$A:$B,2,FALSE),0)</f>
        <v>0</v>
      </c>
      <c r="I892" s="37">
        <f t="shared" si="124"/>
        <v>0</v>
      </c>
      <c r="J892" s="80">
        <f t="shared" si="125"/>
        <v>0</v>
      </c>
      <c r="K892" s="28">
        <f t="shared" si="126"/>
        <v>0</v>
      </c>
      <c r="L892" s="37">
        <f t="shared" si="127"/>
        <v>0</v>
      </c>
      <c r="M892" s="80">
        <f t="shared" si="128"/>
        <v>0</v>
      </c>
      <c r="N892" s="96" t="str">
        <f t="shared" si="120"/>
        <v/>
      </c>
      <c r="O892" s="85" t="str">
        <f t="shared" si="121"/>
        <v/>
      </c>
      <c r="P892" s="12">
        <f t="shared" si="122"/>
        <v>0</v>
      </c>
    </row>
    <row r="893" spans="2:16" s="1" customFormat="1" x14ac:dyDescent="0.2">
      <c r="B893" s="32"/>
      <c r="C893" s="32"/>
      <c r="D893" s="104"/>
      <c r="E893" s="191"/>
      <c r="F893" s="72"/>
      <c r="G893" s="79">
        <f t="shared" si="123"/>
        <v>0</v>
      </c>
      <c r="H893" s="36">
        <f>IFERROR(VLOOKUP($D893,PGP!$A:$B,2,FALSE),0)</f>
        <v>0</v>
      </c>
      <c r="I893" s="37">
        <f t="shared" si="124"/>
        <v>0</v>
      </c>
      <c r="J893" s="80">
        <f t="shared" si="125"/>
        <v>0</v>
      </c>
      <c r="K893" s="28">
        <f t="shared" si="126"/>
        <v>0</v>
      </c>
      <c r="L893" s="37">
        <f t="shared" si="127"/>
        <v>0</v>
      </c>
      <c r="M893" s="80">
        <f t="shared" si="128"/>
        <v>0</v>
      </c>
      <c r="N893" s="96" t="str">
        <f t="shared" si="120"/>
        <v/>
      </c>
      <c r="O893" s="85" t="str">
        <f t="shared" si="121"/>
        <v/>
      </c>
      <c r="P893" s="12">
        <f t="shared" si="122"/>
        <v>0</v>
      </c>
    </row>
    <row r="894" spans="2:16" s="1" customFormat="1" x14ac:dyDescent="0.2">
      <c r="B894" s="32"/>
      <c r="C894" s="32"/>
      <c r="D894" s="104"/>
      <c r="E894" s="191"/>
      <c r="F894" s="72"/>
      <c r="G894" s="79">
        <f t="shared" si="123"/>
        <v>0</v>
      </c>
      <c r="H894" s="36">
        <f>IFERROR(VLOOKUP($D894,PGP!$A:$B,2,FALSE),0)</f>
        <v>0</v>
      </c>
      <c r="I894" s="37">
        <f t="shared" si="124"/>
        <v>0</v>
      </c>
      <c r="J894" s="80">
        <f t="shared" si="125"/>
        <v>0</v>
      </c>
      <c r="K894" s="28">
        <f t="shared" si="126"/>
        <v>0</v>
      </c>
      <c r="L894" s="37">
        <f t="shared" si="127"/>
        <v>0</v>
      </c>
      <c r="M894" s="80">
        <f t="shared" si="128"/>
        <v>0</v>
      </c>
      <c r="N894" s="96" t="str">
        <f t="shared" si="120"/>
        <v/>
      </c>
      <c r="O894" s="85" t="str">
        <f t="shared" si="121"/>
        <v/>
      </c>
      <c r="P894" s="12">
        <f t="shared" si="122"/>
        <v>0</v>
      </c>
    </row>
    <row r="895" spans="2:16" s="1" customFormat="1" x14ac:dyDescent="0.2">
      <c r="B895" s="32"/>
      <c r="C895" s="32"/>
      <c r="D895" s="104"/>
      <c r="E895" s="191"/>
      <c r="F895" s="72"/>
      <c r="G895" s="79">
        <f t="shared" si="123"/>
        <v>0</v>
      </c>
      <c r="H895" s="36">
        <f>IFERROR(VLOOKUP($D895,PGP!$A:$B,2,FALSE),0)</f>
        <v>0</v>
      </c>
      <c r="I895" s="37">
        <f t="shared" si="124"/>
        <v>0</v>
      </c>
      <c r="J895" s="80">
        <f t="shared" si="125"/>
        <v>0</v>
      </c>
      <c r="K895" s="28">
        <f t="shared" si="126"/>
        <v>0</v>
      </c>
      <c r="L895" s="37">
        <f t="shared" si="127"/>
        <v>0</v>
      </c>
      <c r="M895" s="80">
        <f t="shared" si="128"/>
        <v>0</v>
      </c>
      <c r="N895" s="96" t="str">
        <f t="shared" si="120"/>
        <v/>
      </c>
      <c r="O895" s="85" t="str">
        <f t="shared" si="121"/>
        <v/>
      </c>
      <c r="P895" s="12">
        <f t="shared" si="122"/>
        <v>0</v>
      </c>
    </row>
    <row r="896" spans="2:16" s="1" customFormat="1" x14ac:dyDescent="0.2">
      <c r="B896" s="32"/>
      <c r="C896" s="32"/>
      <c r="D896" s="104"/>
      <c r="E896" s="191"/>
      <c r="F896" s="72"/>
      <c r="G896" s="79">
        <f t="shared" si="123"/>
        <v>0</v>
      </c>
      <c r="H896" s="36">
        <f>IFERROR(VLOOKUP($D896,PGP!$A:$B,2,FALSE),0)</f>
        <v>0</v>
      </c>
      <c r="I896" s="37">
        <f t="shared" si="124"/>
        <v>0</v>
      </c>
      <c r="J896" s="80">
        <f t="shared" si="125"/>
        <v>0</v>
      </c>
      <c r="K896" s="28">
        <f t="shared" si="126"/>
        <v>0</v>
      </c>
      <c r="L896" s="37">
        <f t="shared" si="127"/>
        <v>0</v>
      </c>
      <c r="M896" s="80">
        <f t="shared" si="128"/>
        <v>0</v>
      </c>
      <c r="N896" s="96" t="str">
        <f t="shared" si="120"/>
        <v/>
      </c>
      <c r="O896" s="85" t="str">
        <f t="shared" si="121"/>
        <v/>
      </c>
      <c r="P896" s="12">
        <f t="shared" si="122"/>
        <v>0</v>
      </c>
    </row>
    <row r="897" spans="2:16" s="1" customFormat="1" x14ac:dyDescent="0.2">
      <c r="B897" s="32"/>
      <c r="C897" s="32"/>
      <c r="D897" s="104"/>
      <c r="E897" s="191"/>
      <c r="F897" s="72"/>
      <c r="G897" s="79">
        <f t="shared" si="123"/>
        <v>0</v>
      </c>
      <c r="H897" s="36">
        <f>IFERROR(VLOOKUP($D897,PGP!$A:$B,2,FALSE),0)</f>
        <v>0</v>
      </c>
      <c r="I897" s="37">
        <f t="shared" si="124"/>
        <v>0</v>
      </c>
      <c r="J897" s="80">
        <f t="shared" si="125"/>
        <v>0</v>
      </c>
      <c r="K897" s="28">
        <f t="shared" si="126"/>
        <v>0</v>
      </c>
      <c r="L897" s="37">
        <f t="shared" si="127"/>
        <v>0</v>
      </c>
      <c r="M897" s="80">
        <f t="shared" si="128"/>
        <v>0</v>
      </c>
      <c r="N897" s="96" t="str">
        <f t="shared" si="120"/>
        <v/>
      </c>
      <c r="O897" s="85" t="str">
        <f t="shared" si="121"/>
        <v/>
      </c>
      <c r="P897" s="12">
        <f t="shared" si="122"/>
        <v>0</v>
      </c>
    </row>
    <row r="898" spans="2:16" s="1" customFormat="1" x14ac:dyDescent="0.2">
      <c r="B898" s="32"/>
      <c r="C898" s="32"/>
      <c r="D898" s="104"/>
      <c r="E898" s="191"/>
      <c r="F898" s="72"/>
      <c r="G898" s="79">
        <f t="shared" si="123"/>
        <v>0</v>
      </c>
      <c r="H898" s="36">
        <f>IFERROR(VLOOKUP($D898,PGP!$A:$B,2,FALSE),0)</f>
        <v>0</v>
      </c>
      <c r="I898" s="37">
        <f t="shared" si="124"/>
        <v>0</v>
      </c>
      <c r="J898" s="80">
        <f t="shared" si="125"/>
        <v>0</v>
      </c>
      <c r="K898" s="28">
        <f t="shared" si="126"/>
        <v>0</v>
      </c>
      <c r="L898" s="37">
        <f t="shared" si="127"/>
        <v>0</v>
      </c>
      <c r="M898" s="80">
        <f t="shared" si="128"/>
        <v>0</v>
      </c>
      <c r="N898" s="96" t="str">
        <f t="shared" si="120"/>
        <v/>
      </c>
      <c r="O898" s="85" t="str">
        <f t="shared" si="121"/>
        <v/>
      </c>
      <c r="P898" s="12">
        <f t="shared" si="122"/>
        <v>0</v>
      </c>
    </row>
    <row r="899" spans="2:16" s="1" customFormat="1" x14ac:dyDescent="0.2">
      <c r="B899" s="32"/>
      <c r="C899" s="32"/>
      <c r="D899" s="104"/>
      <c r="E899" s="191"/>
      <c r="F899" s="72"/>
      <c r="G899" s="79">
        <f t="shared" si="123"/>
        <v>0</v>
      </c>
      <c r="H899" s="36">
        <f>IFERROR(VLOOKUP($D899,PGP!$A:$B,2,FALSE),0)</f>
        <v>0</v>
      </c>
      <c r="I899" s="37">
        <f t="shared" si="124"/>
        <v>0</v>
      </c>
      <c r="J899" s="80">
        <f t="shared" si="125"/>
        <v>0</v>
      </c>
      <c r="K899" s="28">
        <f t="shared" si="126"/>
        <v>0</v>
      </c>
      <c r="L899" s="37">
        <f t="shared" si="127"/>
        <v>0</v>
      </c>
      <c r="M899" s="80">
        <f t="shared" si="128"/>
        <v>0</v>
      </c>
      <c r="N899" s="96" t="str">
        <f t="shared" si="120"/>
        <v/>
      </c>
      <c r="O899" s="85" t="str">
        <f t="shared" si="121"/>
        <v/>
      </c>
      <c r="P899" s="12">
        <f t="shared" si="122"/>
        <v>0</v>
      </c>
    </row>
    <row r="900" spans="2:16" s="1" customFormat="1" x14ac:dyDescent="0.2">
      <c r="B900" s="32"/>
      <c r="C900" s="32"/>
      <c r="D900" s="104"/>
      <c r="E900" s="191"/>
      <c r="F900" s="72"/>
      <c r="G900" s="79">
        <f t="shared" si="123"/>
        <v>0</v>
      </c>
      <c r="H900" s="36">
        <f>IFERROR(VLOOKUP($D900,PGP!$A:$B,2,FALSE),0)</f>
        <v>0</v>
      </c>
      <c r="I900" s="37">
        <f t="shared" si="124"/>
        <v>0</v>
      </c>
      <c r="J900" s="80">
        <f t="shared" si="125"/>
        <v>0</v>
      </c>
      <c r="K900" s="28">
        <f t="shared" si="126"/>
        <v>0</v>
      </c>
      <c r="L900" s="37">
        <f t="shared" si="127"/>
        <v>0</v>
      </c>
      <c r="M900" s="80">
        <f t="shared" si="128"/>
        <v>0</v>
      </c>
      <c r="N900" s="96" t="str">
        <f t="shared" si="120"/>
        <v/>
      </c>
      <c r="O900" s="85" t="str">
        <f t="shared" si="121"/>
        <v/>
      </c>
      <c r="P900" s="12">
        <f t="shared" si="122"/>
        <v>0</v>
      </c>
    </row>
    <row r="901" spans="2:16" s="1" customFormat="1" x14ac:dyDescent="0.2">
      <c r="B901" s="32"/>
      <c r="C901" s="32"/>
      <c r="D901" s="104"/>
      <c r="E901" s="191"/>
      <c r="F901" s="72"/>
      <c r="G901" s="79">
        <f t="shared" si="123"/>
        <v>0</v>
      </c>
      <c r="H901" s="36">
        <f>IFERROR(VLOOKUP($D901,PGP!$A:$B,2,FALSE),0)</f>
        <v>0</v>
      </c>
      <c r="I901" s="37">
        <f t="shared" si="124"/>
        <v>0</v>
      </c>
      <c r="J901" s="80">
        <f t="shared" si="125"/>
        <v>0</v>
      </c>
      <c r="K901" s="28">
        <f t="shared" si="126"/>
        <v>0</v>
      </c>
      <c r="L901" s="37">
        <f t="shared" si="127"/>
        <v>0</v>
      </c>
      <c r="M901" s="80">
        <f t="shared" si="128"/>
        <v>0</v>
      </c>
      <c r="N901" s="96" t="str">
        <f t="shared" si="120"/>
        <v/>
      </c>
      <c r="O901" s="85" t="str">
        <f t="shared" si="121"/>
        <v/>
      </c>
      <c r="P901" s="12">
        <f t="shared" si="122"/>
        <v>0</v>
      </c>
    </row>
    <row r="902" spans="2:16" s="1" customFormat="1" x14ac:dyDescent="0.2">
      <c r="B902" s="32"/>
      <c r="C902" s="32"/>
      <c r="D902" s="104"/>
      <c r="E902" s="191"/>
      <c r="F902" s="72"/>
      <c r="G902" s="79">
        <f t="shared" si="123"/>
        <v>0</v>
      </c>
      <c r="H902" s="36">
        <f>IFERROR(VLOOKUP($D902,PGP!$A:$B,2,FALSE),0)</f>
        <v>0</v>
      </c>
      <c r="I902" s="37">
        <f t="shared" si="124"/>
        <v>0</v>
      </c>
      <c r="J902" s="80">
        <f t="shared" si="125"/>
        <v>0</v>
      </c>
      <c r="K902" s="28">
        <f t="shared" si="126"/>
        <v>0</v>
      </c>
      <c r="L902" s="37">
        <f t="shared" si="127"/>
        <v>0</v>
      </c>
      <c r="M902" s="80">
        <f t="shared" si="128"/>
        <v>0</v>
      </c>
      <c r="N902" s="96" t="str">
        <f t="shared" si="120"/>
        <v/>
      </c>
      <c r="O902" s="85" t="str">
        <f t="shared" si="121"/>
        <v/>
      </c>
      <c r="P902" s="12">
        <f t="shared" si="122"/>
        <v>0</v>
      </c>
    </row>
    <row r="903" spans="2:16" s="1" customFormat="1" x14ac:dyDescent="0.2">
      <c r="B903" s="32"/>
      <c r="C903" s="32"/>
      <c r="D903" s="104"/>
      <c r="E903" s="191"/>
      <c r="F903" s="72"/>
      <c r="G903" s="79">
        <f t="shared" si="123"/>
        <v>0</v>
      </c>
      <c r="H903" s="36">
        <f>IFERROR(VLOOKUP($D903,PGP!$A:$B,2,FALSE),0)</f>
        <v>0</v>
      </c>
      <c r="I903" s="37">
        <f t="shared" si="124"/>
        <v>0</v>
      </c>
      <c r="J903" s="80">
        <f t="shared" si="125"/>
        <v>0</v>
      </c>
      <c r="K903" s="28">
        <f t="shared" si="126"/>
        <v>0</v>
      </c>
      <c r="L903" s="37">
        <f t="shared" si="127"/>
        <v>0</v>
      </c>
      <c r="M903" s="80">
        <f t="shared" si="128"/>
        <v>0</v>
      </c>
      <c r="N903" s="96" t="str">
        <f t="shared" si="120"/>
        <v/>
      </c>
      <c r="O903" s="85" t="str">
        <f t="shared" si="121"/>
        <v/>
      </c>
      <c r="P903" s="12">
        <f t="shared" si="122"/>
        <v>0</v>
      </c>
    </row>
    <row r="904" spans="2:16" s="1" customFormat="1" x14ac:dyDescent="0.2">
      <c r="B904" s="32"/>
      <c r="C904" s="32"/>
      <c r="D904" s="104"/>
      <c r="E904" s="191"/>
      <c r="F904" s="72"/>
      <c r="G904" s="79">
        <f t="shared" si="123"/>
        <v>0</v>
      </c>
      <c r="H904" s="36">
        <f>IFERROR(VLOOKUP($D904,PGP!$A:$B,2,FALSE),0)</f>
        <v>0</v>
      </c>
      <c r="I904" s="37">
        <f t="shared" si="124"/>
        <v>0</v>
      </c>
      <c r="J904" s="80">
        <f t="shared" si="125"/>
        <v>0</v>
      </c>
      <c r="K904" s="28">
        <f t="shared" si="126"/>
        <v>0</v>
      </c>
      <c r="L904" s="37">
        <f t="shared" si="127"/>
        <v>0</v>
      </c>
      <c r="M904" s="80">
        <f t="shared" si="128"/>
        <v>0</v>
      </c>
      <c r="N904" s="96" t="str">
        <f t="shared" si="120"/>
        <v/>
      </c>
      <c r="O904" s="85" t="str">
        <f t="shared" si="121"/>
        <v/>
      </c>
      <c r="P904" s="12">
        <f t="shared" si="122"/>
        <v>0</v>
      </c>
    </row>
    <row r="905" spans="2:16" s="1" customFormat="1" x14ac:dyDescent="0.2">
      <c r="B905" s="32"/>
      <c r="C905" s="32"/>
      <c r="D905" s="104"/>
      <c r="E905" s="191"/>
      <c r="F905" s="72"/>
      <c r="G905" s="79">
        <f t="shared" si="123"/>
        <v>0</v>
      </c>
      <c r="H905" s="36">
        <f>IFERROR(VLOOKUP($D905,PGP!$A:$B,2,FALSE),0)</f>
        <v>0</v>
      </c>
      <c r="I905" s="37">
        <f t="shared" si="124"/>
        <v>0</v>
      </c>
      <c r="J905" s="80">
        <f t="shared" si="125"/>
        <v>0</v>
      </c>
      <c r="K905" s="28">
        <f t="shared" si="126"/>
        <v>0</v>
      </c>
      <c r="L905" s="37">
        <f t="shared" si="127"/>
        <v>0</v>
      </c>
      <c r="M905" s="80">
        <f t="shared" si="128"/>
        <v>0</v>
      </c>
      <c r="N905" s="96" t="str">
        <f t="shared" si="120"/>
        <v/>
      </c>
      <c r="O905" s="85" t="str">
        <f t="shared" si="121"/>
        <v/>
      </c>
      <c r="P905" s="12">
        <f t="shared" si="122"/>
        <v>0</v>
      </c>
    </row>
    <row r="906" spans="2:16" s="1" customFormat="1" x14ac:dyDescent="0.2">
      <c r="B906" s="32"/>
      <c r="C906" s="32"/>
      <c r="D906" s="104"/>
      <c r="E906" s="191"/>
      <c r="F906" s="72"/>
      <c r="G906" s="79">
        <f t="shared" si="123"/>
        <v>0</v>
      </c>
      <c r="H906" s="36">
        <f>IFERROR(VLOOKUP($D906,PGP!$A:$B,2,FALSE),0)</f>
        <v>0</v>
      </c>
      <c r="I906" s="37">
        <f t="shared" si="124"/>
        <v>0</v>
      </c>
      <c r="J906" s="80">
        <f t="shared" si="125"/>
        <v>0</v>
      </c>
      <c r="K906" s="28">
        <f t="shared" si="126"/>
        <v>0</v>
      </c>
      <c r="L906" s="37">
        <f t="shared" si="127"/>
        <v>0</v>
      </c>
      <c r="M906" s="80">
        <f t="shared" si="128"/>
        <v>0</v>
      </c>
      <c r="N906" s="96" t="str">
        <f t="shared" si="120"/>
        <v/>
      </c>
      <c r="O906" s="85" t="str">
        <f t="shared" si="121"/>
        <v/>
      </c>
      <c r="P906" s="12">
        <f t="shared" si="122"/>
        <v>0</v>
      </c>
    </row>
    <row r="907" spans="2:16" s="1" customFormat="1" x14ac:dyDescent="0.2">
      <c r="B907" s="32"/>
      <c r="C907" s="32"/>
      <c r="D907" s="104"/>
      <c r="E907" s="191"/>
      <c r="F907" s="72"/>
      <c r="G907" s="79">
        <f t="shared" si="123"/>
        <v>0</v>
      </c>
      <c r="H907" s="36">
        <f>IFERROR(VLOOKUP($D907,PGP!$A:$B,2,FALSE),0)</f>
        <v>0</v>
      </c>
      <c r="I907" s="37">
        <f t="shared" si="124"/>
        <v>0</v>
      </c>
      <c r="J907" s="80">
        <f t="shared" si="125"/>
        <v>0</v>
      </c>
      <c r="K907" s="28">
        <f t="shared" si="126"/>
        <v>0</v>
      </c>
      <c r="L907" s="37">
        <f t="shared" si="127"/>
        <v>0</v>
      </c>
      <c r="M907" s="80">
        <f t="shared" si="128"/>
        <v>0</v>
      </c>
      <c r="N907" s="96" t="str">
        <f t="shared" si="120"/>
        <v/>
      </c>
      <c r="O907" s="85" t="str">
        <f t="shared" si="121"/>
        <v/>
      </c>
      <c r="P907" s="12">
        <f t="shared" si="122"/>
        <v>0</v>
      </c>
    </row>
    <row r="908" spans="2:16" s="1" customFormat="1" x14ac:dyDescent="0.2">
      <c r="B908" s="32"/>
      <c r="C908" s="32"/>
      <c r="D908" s="104"/>
      <c r="E908" s="191"/>
      <c r="F908" s="72"/>
      <c r="G908" s="79">
        <f t="shared" si="123"/>
        <v>0</v>
      </c>
      <c r="H908" s="36">
        <f>IFERROR(VLOOKUP($D908,PGP!$A:$B,2,FALSE),0)</f>
        <v>0</v>
      </c>
      <c r="I908" s="37">
        <f t="shared" si="124"/>
        <v>0</v>
      </c>
      <c r="J908" s="80">
        <f t="shared" si="125"/>
        <v>0</v>
      </c>
      <c r="K908" s="28">
        <f t="shared" si="126"/>
        <v>0</v>
      </c>
      <c r="L908" s="37">
        <f t="shared" si="127"/>
        <v>0</v>
      </c>
      <c r="M908" s="80">
        <f t="shared" si="128"/>
        <v>0</v>
      </c>
      <c r="N908" s="96" t="str">
        <f t="shared" si="120"/>
        <v/>
      </c>
      <c r="O908" s="85" t="str">
        <f t="shared" si="121"/>
        <v/>
      </c>
      <c r="P908" s="12">
        <f t="shared" si="122"/>
        <v>0</v>
      </c>
    </row>
    <row r="909" spans="2:16" s="1" customFormat="1" x14ac:dyDescent="0.2">
      <c r="B909" s="32"/>
      <c r="C909" s="32"/>
      <c r="D909" s="104"/>
      <c r="E909" s="191"/>
      <c r="F909" s="72"/>
      <c r="G909" s="79">
        <f t="shared" si="123"/>
        <v>0</v>
      </c>
      <c r="H909" s="36">
        <f>IFERROR(VLOOKUP($D909,PGP!$A:$B,2,FALSE),0)</f>
        <v>0</v>
      </c>
      <c r="I909" s="37">
        <f t="shared" si="124"/>
        <v>0</v>
      </c>
      <c r="J909" s="80">
        <f t="shared" si="125"/>
        <v>0</v>
      </c>
      <c r="K909" s="28">
        <f t="shared" si="126"/>
        <v>0</v>
      </c>
      <c r="L909" s="37">
        <f t="shared" si="127"/>
        <v>0</v>
      </c>
      <c r="M909" s="80">
        <f t="shared" si="128"/>
        <v>0</v>
      </c>
      <c r="N909" s="96" t="str">
        <f t="shared" si="120"/>
        <v/>
      </c>
      <c r="O909" s="85" t="str">
        <f t="shared" si="121"/>
        <v/>
      </c>
      <c r="P909" s="12">
        <f t="shared" si="122"/>
        <v>0</v>
      </c>
    </row>
    <row r="910" spans="2:16" s="1" customFormat="1" x14ac:dyDescent="0.2">
      <c r="B910" s="32"/>
      <c r="C910" s="32"/>
      <c r="D910" s="104"/>
      <c r="E910" s="191"/>
      <c r="F910" s="72"/>
      <c r="G910" s="79">
        <f t="shared" si="123"/>
        <v>0</v>
      </c>
      <c r="H910" s="36">
        <f>IFERROR(VLOOKUP($D910,PGP!$A:$B,2,FALSE),0)</f>
        <v>0</v>
      </c>
      <c r="I910" s="37">
        <f t="shared" si="124"/>
        <v>0</v>
      </c>
      <c r="J910" s="80">
        <f t="shared" si="125"/>
        <v>0</v>
      </c>
      <c r="K910" s="28">
        <f t="shared" si="126"/>
        <v>0</v>
      </c>
      <c r="L910" s="37">
        <f t="shared" si="127"/>
        <v>0</v>
      </c>
      <c r="M910" s="80">
        <f t="shared" si="128"/>
        <v>0</v>
      </c>
      <c r="N910" s="96" t="str">
        <f t="shared" si="120"/>
        <v/>
      </c>
      <c r="O910" s="85" t="str">
        <f t="shared" si="121"/>
        <v/>
      </c>
      <c r="P910" s="12">
        <f t="shared" si="122"/>
        <v>0</v>
      </c>
    </row>
    <row r="911" spans="2:16" s="1" customFormat="1" x14ac:dyDescent="0.2">
      <c r="B911" s="32"/>
      <c r="C911" s="32"/>
      <c r="D911" s="104"/>
      <c r="E911" s="191"/>
      <c r="F911" s="72"/>
      <c r="G911" s="79">
        <f t="shared" si="123"/>
        <v>0</v>
      </c>
      <c r="H911" s="36">
        <f>IFERROR(VLOOKUP($D911,PGP!$A:$B,2,FALSE),0)</f>
        <v>0</v>
      </c>
      <c r="I911" s="37">
        <f t="shared" si="124"/>
        <v>0</v>
      </c>
      <c r="J911" s="80">
        <f t="shared" si="125"/>
        <v>0</v>
      </c>
      <c r="K911" s="28">
        <f t="shared" si="126"/>
        <v>0</v>
      </c>
      <c r="L911" s="37">
        <f t="shared" si="127"/>
        <v>0</v>
      </c>
      <c r="M911" s="80">
        <f t="shared" si="128"/>
        <v>0</v>
      </c>
      <c r="N911" s="96" t="str">
        <f t="shared" si="120"/>
        <v/>
      </c>
      <c r="O911" s="85" t="str">
        <f t="shared" si="121"/>
        <v/>
      </c>
      <c r="P911" s="12">
        <f t="shared" si="122"/>
        <v>0</v>
      </c>
    </row>
    <row r="912" spans="2:16" s="1" customFormat="1" x14ac:dyDescent="0.2">
      <c r="B912" s="32"/>
      <c r="C912" s="32"/>
      <c r="D912" s="104"/>
      <c r="E912" s="191"/>
      <c r="F912" s="72"/>
      <c r="G912" s="79">
        <f t="shared" si="123"/>
        <v>0</v>
      </c>
      <c r="H912" s="36">
        <f>IFERROR(VLOOKUP($D912,PGP!$A:$B,2,FALSE),0)</f>
        <v>0</v>
      </c>
      <c r="I912" s="37">
        <f t="shared" si="124"/>
        <v>0</v>
      </c>
      <c r="J912" s="80">
        <f t="shared" si="125"/>
        <v>0</v>
      </c>
      <c r="K912" s="28">
        <f t="shared" si="126"/>
        <v>0</v>
      </c>
      <c r="L912" s="37">
        <f t="shared" si="127"/>
        <v>0</v>
      </c>
      <c r="M912" s="80">
        <f t="shared" si="128"/>
        <v>0</v>
      </c>
      <c r="N912" s="96" t="str">
        <f t="shared" si="120"/>
        <v/>
      </c>
      <c r="O912" s="85" t="str">
        <f t="shared" si="121"/>
        <v/>
      </c>
      <c r="P912" s="12">
        <f t="shared" si="122"/>
        <v>0</v>
      </c>
    </row>
    <row r="913" spans="2:16" s="1" customFormat="1" x14ac:dyDescent="0.2">
      <c r="B913" s="32"/>
      <c r="C913" s="32"/>
      <c r="D913" s="104"/>
      <c r="E913" s="191"/>
      <c r="F913" s="72"/>
      <c r="G913" s="79">
        <f t="shared" si="123"/>
        <v>0</v>
      </c>
      <c r="H913" s="36">
        <f>IFERROR(VLOOKUP($D913,PGP!$A:$B,2,FALSE),0)</f>
        <v>0</v>
      </c>
      <c r="I913" s="37">
        <f t="shared" si="124"/>
        <v>0</v>
      </c>
      <c r="J913" s="80">
        <f t="shared" si="125"/>
        <v>0</v>
      </c>
      <c r="K913" s="28">
        <f t="shared" si="126"/>
        <v>0</v>
      </c>
      <c r="L913" s="37">
        <f t="shared" si="127"/>
        <v>0</v>
      </c>
      <c r="M913" s="80">
        <f t="shared" si="128"/>
        <v>0</v>
      </c>
      <c r="N913" s="96" t="str">
        <f t="shared" si="120"/>
        <v/>
      </c>
      <c r="O913" s="85" t="str">
        <f t="shared" si="121"/>
        <v/>
      </c>
      <c r="P913" s="12">
        <f t="shared" si="122"/>
        <v>0</v>
      </c>
    </row>
    <row r="914" spans="2:16" s="1" customFormat="1" x14ac:dyDescent="0.2">
      <c r="B914" s="32"/>
      <c r="C914" s="32"/>
      <c r="D914" s="104"/>
      <c r="E914" s="191"/>
      <c r="F914" s="72"/>
      <c r="G914" s="79">
        <f t="shared" si="123"/>
        <v>0</v>
      </c>
      <c r="H914" s="36">
        <f>IFERROR(VLOOKUP($D914,PGP!$A:$B,2,FALSE),0)</f>
        <v>0</v>
      </c>
      <c r="I914" s="37">
        <f t="shared" si="124"/>
        <v>0</v>
      </c>
      <c r="J914" s="80">
        <f t="shared" si="125"/>
        <v>0</v>
      </c>
      <c r="K914" s="28">
        <f t="shared" si="126"/>
        <v>0</v>
      </c>
      <c r="L914" s="37">
        <f t="shared" si="127"/>
        <v>0</v>
      </c>
      <c r="M914" s="80">
        <f t="shared" si="128"/>
        <v>0</v>
      </c>
      <c r="N914" s="96" t="str">
        <f t="shared" si="120"/>
        <v/>
      </c>
      <c r="O914" s="85" t="str">
        <f t="shared" si="121"/>
        <v/>
      </c>
      <c r="P914" s="12">
        <f t="shared" si="122"/>
        <v>0</v>
      </c>
    </row>
    <row r="915" spans="2:16" s="1" customFormat="1" x14ac:dyDescent="0.2">
      <c r="B915" s="32"/>
      <c r="C915" s="32"/>
      <c r="D915" s="104"/>
      <c r="E915" s="191"/>
      <c r="F915" s="72"/>
      <c r="G915" s="79">
        <f t="shared" si="123"/>
        <v>0</v>
      </c>
      <c r="H915" s="36">
        <f>IFERROR(VLOOKUP($D915,PGP!$A:$B,2,FALSE),0)</f>
        <v>0</v>
      </c>
      <c r="I915" s="37">
        <f t="shared" si="124"/>
        <v>0</v>
      </c>
      <c r="J915" s="80">
        <f t="shared" si="125"/>
        <v>0</v>
      </c>
      <c r="K915" s="28">
        <f t="shared" si="126"/>
        <v>0</v>
      </c>
      <c r="L915" s="37">
        <f t="shared" si="127"/>
        <v>0</v>
      </c>
      <c r="M915" s="80">
        <f t="shared" si="128"/>
        <v>0</v>
      </c>
      <c r="N915" s="96" t="str">
        <f t="shared" si="120"/>
        <v/>
      </c>
      <c r="O915" s="85" t="str">
        <f t="shared" si="121"/>
        <v/>
      </c>
      <c r="P915" s="12">
        <f t="shared" si="122"/>
        <v>0</v>
      </c>
    </row>
    <row r="916" spans="2:16" s="1" customFormat="1" x14ac:dyDescent="0.2">
      <c r="B916" s="32"/>
      <c r="C916" s="32"/>
      <c r="D916" s="104"/>
      <c r="E916" s="191"/>
      <c r="F916" s="72"/>
      <c r="G916" s="79">
        <f t="shared" si="123"/>
        <v>0</v>
      </c>
      <c r="H916" s="36">
        <f>IFERROR(VLOOKUP($D916,PGP!$A:$B,2,FALSE),0)</f>
        <v>0</v>
      </c>
      <c r="I916" s="37">
        <f t="shared" si="124"/>
        <v>0</v>
      </c>
      <c r="J916" s="80">
        <f t="shared" si="125"/>
        <v>0</v>
      </c>
      <c r="K916" s="28">
        <f t="shared" si="126"/>
        <v>0</v>
      </c>
      <c r="L916" s="37">
        <f t="shared" si="127"/>
        <v>0</v>
      </c>
      <c r="M916" s="80">
        <f t="shared" si="128"/>
        <v>0</v>
      </c>
      <c r="N916" s="96" t="str">
        <f t="shared" si="120"/>
        <v/>
      </c>
      <c r="O916" s="85" t="str">
        <f t="shared" si="121"/>
        <v/>
      </c>
      <c r="P916" s="12">
        <f t="shared" si="122"/>
        <v>0</v>
      </c>
    </row>
    <row r="917" spans="2:16" s="1" customFormat="1" x14ac:dyDescent="0.2">
      <c r="B917" s="32"/>
      <c r="C917" s="32"/>
      <c r="D917" s="104"/>
      <c r="E917" s="191"/>
      <c r="F917" s="72"/>
      <c r="G917" s="79">
        <f t="shared" si="123"/>
        <v>0</v>
      </c>
      <c r="H917" s="36">
        <f>IFERROR(VLOOKUP($D917,PGP!$A:$B,2,FALSE),0)</f>
        <v>0</v>
      </c>
      <c r="I917" s="37">
        <f t="shared" si="124"/>
        <v>0</v>
      </c>
      <c r="J917" s="80">
        <f t="shared" si="125"/>
        <v>0</v>
      </c>
      <c r="K917" s="28">
        <f t="shared" si="126"/>
        <v>0</v>
      </c>
      <c r="L917" s="37">
        <f t="shared" si="127"/>
        <v>0</v>
      </c>
      <c r="M917" s="80">
        <f t="shared" si="128"/>
        <v>0</v>
      </c>
      <c r="N917" s="96" t="str">
        <f t="shared" si="120"/>
        <v/>
      </c>
      <c r="O917" s="85" t="str">
        <f t="shared" si="121"/>
        <v/>
      </c>
      <c r="P917" s="12">
        <f t="shared" si="122"/>
        <v>0</v>
      </c>
    </row>
    <row r="918" spans="2:16" s="1" customFormat="1" x14ac:dyDescent="0.2">
      <c r="B918" s="32"/>
      <c r="C918" s="32"/>
      <c r="D918" s="104"/>
      <c r="E918" s="191"/>
      <c r="F918" s="72"/>
      <c r="G918" s="79">
        <f t="shared" si="123"/>
        <v>0</v>
      </c>
      <c r="H918" s="36">
        <f>IFERROR(VLOOKUP($D918,PGP!$A:$B,2,FALSE),0)</f>
        <v>0</v>
      </c>
      <c r="I918" s="37">
        <f t="shared" si="124"/>
        <v>0</v>
      </c>
      <c r="J918" s="80">
        <f t="shared" si="125"/>
        <v>0</v>
      </c>
      <c r="K918" s="28">
        <f t="shared" si="126"/>
        <v>0</v>
      </c>
      <c r="L918" s="37">
        <f t="shared" si="127"/>
        <v>0</v>
      </c>
      <c r="M918" s="80">
        <f t="shared" si="128"/>
        <v>0</v>
      </c>
      <c r="N918" s="96" t="str">
        <f t="shared" si="120"/>
        <v/>
      </c>
      <c r="O918" s="85" t="str">
        <f t="shared" si="121"/>
        <v/>
      </c>
      <c r="P918" s="12">
        <f t="shared" si="122"/>
        <v>0</v>
      </c>
    </row>
    <row r="919" spans="2:16" s="1" customFormat="1" x14ac:dyDescent="0.2">
      <c r="B919" s="32"/>
      <c r="C919" s="32"/>
      <c r="D919" s="104"/>
      <c r="E919" s="191"/>
      <c r="F919" s="72"/>
      <c r="G919" s="79">
        <f t="shared" si="123"/>
        <v>0</v>
      </c>
      <c r="H919" s="36">
        <f>IFERROR(VLOOKUP($D919,PGP!$A:$B,2,FALSE),0)</f>
        <v>0</v>
      </c>
      <c r="I919" s="37">
        <f t="shared" si="124"/>
        <v>0</v>
      </c>
      <c r="J919" s="80">
        <f t="shared" si="125"/>
        <v>0</v>
      </c>
      <c r="K919" s="28">
        <f t="shared" si="126"/>
        <v>0</v>
      </c>
      <c r="L919" s="37">
        <f t="shared" si="127"/>
        <v>0</v>
      </c>
      <c r="M919" s="80">
        <f t="shared" si="128"/>
        <v>0</v>
      </c>
      <c r="N919" s="96" t="str">
        <f t="shared" si="120"/>
        <v/>
      </c>
      <c r="O919" s="85" t="str">
        <f t="shared" si="121"/>
        <v/>
      </c>
      <c r="P919" s="12">
        <f t="shared" si="122"/>
        <v>0</v>
      </c>
    </row>
    <row r="920" spans="2:16" s="1" customFormat="1" x14ac:dyDescent="0.2">
      <c r="B920" s="32"/>
      <c r="C920" s="32"/>
      <c r="D920" s="104"/>
      <c r="E920" s="191"/>
      <c r="F920" s="72"/>
      <c r="G920" s="79">
        <f t="shared" si="123"/>
        <v>0</v>
      </c>
      <c r="H920" s="36">
        <f>IFERROR(VLOOKUP($D920,PGP!$A:$B,2,FALSE),0)</f>
        <v>0</v>
      </c>
      <c r="I920" s="37">
        <f t="shared" si="124"/>
        <v>0</v>
      </c>
      <c r="J920" s="80">
        <f t="shared" si="125"/>
        <v>0</v>
      </c>
      <c r="K920" s="28">
        <f t="shared" si="126"/>
        <v>0</v>
      </c>
      <c r="L920" s="37">
        <f t="shared" si="127"/>
        <v>0</v>
      </c>
      <c r="M920" s="80">
        <f t="shared" si="128"/>
        <v>0</v>
      </c>
      <c r="N920" s="96" t="str">
        <f t="shared" si="120"/>
        <v/>
      </c>
      <c r="O920" s="85" t="str">
        <f t="shared" si="121"/>
        <v/>
      </c>
      <c r="P920" s="12">
        <f t="shared" si="122"/>
        <v>0</v>
      </c>
    </row>
    <row r="921" spans="2:16" s="1" customFormat="1" x14ac:dyDescent="0.2">
      <c r="B921" s="32"/>
      <c r="C921" s="32"/>
      <c r="D921" s="104"/>
      <c r="E921" s="191"/>
      <c r="F921" s="72"/>
      <c r="G921" s="79">
        <f t="shared" si="123"/>
        <v>0</v>
      </c>
      <c r="H921" s="36">
        <f>IFERROR(VLOOKUP($D921,PGP!$A:$B,2,FALSE),0)</f>
        <v>0</v>
      </c>
      <c r="I921" s="37">
        <f t="shared" si="124"/>
        <v>0</v>
      </c>
      <c r="J921" s="80">
        <f t="shared" si="125"/>
        <v>0</v>
      </c>
      <c r="K921" s="28">
        <f t="shared" si="126"/>
        <v>0</v>
      </c>
      <c r="L921" s="37">
        <f t="shared" si="127"/>
        <v>0</v>
      </c>
      <c r="M921" s="80">
        <f t="shared" si="128"/>
        <v>0</v>
      </c>
      <c r="N921" s="96" t="str">
        <f t="shared" si="120"/>
        <v/>
      </c>
      <c r="O921" s="85" t="str">
        <f t="shared" si="121"/>
        <v/>
      </c>
      <c r="P921" s="12">
        <f t="shared" si="122"/>
        <v>0</v>
      </c>
    </row>
    <row r="922" spans="2:16" s="1" customFormat="1" x14ac:dyDescent="0.2">
      <c r="B922" s="32"/>
      <c r="C922" s="32"/>
      <c r="D922" s="104"/>
      <c r="E922" s="191"/>
      <c r="F922" s="72"/>
      <c r="G922" s="79">
        <f t="shared" si="123"/>
        <v>0</v>
      </c>
      <c r="H922" s="36">
        <f>IFERROR(VLOOKUP($D922,PGP!$A:$B,2,FALSE),0)</f>
        <v>0</v>
      </c>
      <c r="I922" s="37">
        <f t="shared" si="124"/>
        <v>0</v>
      </c>
      <c r="J922" s="80">
        <f t="shared" si="125"/>
        <v>0</v>
      </c>
      <c r="K922" s="28">
        <f t="shared" si="126"/>
        <v>0</v>
      </c>
      <c r="L922" s="37">
        <f t="shared" si="127"/>
        <v>0</v>
      </c>
      <c r="M922" s="80">
        <f t="shared" si="128"/>
        <v>0</v>
      </c>
      <c r="N922" s="96" t="str">
        <f t="shared" si="120"/>
        <v/>
      </c>
      <c r="O922" s="85" t="str">
        <f t="shared" si="121"/>
        <v/>
      </c>
      <c r="P922" s="12">
        <f t="shared" si="122"/>
        <v>0</v>
      </c>
    </row>
    <row r="923" spans="2:16" s="1" customFormat="1" x14ac:dyDescent="0.2">
      <c r="B923" s="32"/>
      <c r="C923" s="32"/>
      <c r="D923" s="104"/>
      <c r="E923" s="191"/>
      <c r="F923" s="72"/>
      <c r="G923" s="79">
        <f t="shared" si="123"/>
        <v>0</v>
      </c>
      <c r="H923" s="36">
        <f>IFERROR(VLOOKUP($D923,PGP!$A:$B,2,FALSE),0)</f>
        <v>0</v>
      </c>
      <c r="I923" s="37">
        <f t="shared" si="124"/>
        <v>0</v>
      </c>
      <c r="J923" s="80">
        <f t="shared" si="125"/>
        <v>0</v>
      </c>
      <c r="K923" s="28">
        <f t="shared" si="126"/>
        <v>0</v>
      </c>
      <c r="L923" s="37">
        <f t="shared" si="127"/>
        <v>0</v>
      </c>
      <c r="M923" s="80">
        <f t="shared" si="128"/>
        <v>0</v>
      </c>
      <c r="N923" s="96" t="str">
        <f t="shared" si="120"/>
        <v/>
      </c>
      <c r="O923" s="85" t="str">
        <f t="shared" si="121"/>
        <v/>
      </c>
      <c r="P923" s="12">
        <f t="shared" si="122"/>
        <v>0</v>
      </c>
    </row>
    <row r="924" spans="2:16" s="1" customFormat="1" x14ac:dyDescent="0.2">
      <c r="B924" s="32"/>
      <c r="C924" s="32"/>
      <c r="D924" s="104"/>
      <c r="E924" s="191"/>
      <c r="F924" s="72"/>
      <c r="G924" s="79">
        <f t="shared" si="123"/>
        <v>0</v>
      </c>
      <c r="H924" s="36">
        <f>IFERROR(VLOOKUP($D924,PGP!$A:$B,2,FALSE),0)</f>
        <v>0</v>
      </c>
      <c r="I924" s="37">
        <f t="shared" si="124"/>
        <v>0</v>
      </c>
      <c r="J924" s="80">
        <f t="shared" si="125"/>
        <v>0</v>
      </c>
      <c r="K924" s="28">
        <f t="shared" si="126"/>
        <v>0</v>
      </c>
      <c r="L924" s="37">
        <f t="shared" si="127"/>
        <v>0</v>
      </c>
      <c r="M924" s="80">
        <f t="shared" si="128"/>
        <v>0</v>
      </c>
      <c r="N924" s="96" t="str">
        <f t="shared" si="120"/>
        <v/>
      </c>
      <c r="O924" s="85" t="str">
        <f t="shared" si="121"/>
        <v/>
      </c>
      <c r="P924" s="12">
        <f t="shared" si="122"/>
        <v>0</v>
      </c>
    </row>
    <row r="925" spans="2:16" s="1" customFormat="1" x14ac:dyDescent="0.2">
      <c r="B925" s="32"/>
      <c r="C925" s="32"/>
      <c r="D925" s="104"/>
      <c r="E925" s="191"/>
      <c r="F925" s="72"/>
      <c r="G925" s="79">
        <f t="shared" si="123"/>
        <v>0</v>
      </c>
      <c r="H925" s="36">
        <f>IFERROR(VLOOKUP($D925,PGP!$A:$B,2,FALSE),0)</f>
        <v>0</v>
      </c>
      <c r="I925" s="37">
        <f t="shared" si="124"/>
        <v>0</v>
      </c>
      <c r="J925" s="80">
        <f t="shared" si="125"/>
        <v>0</v>
      </c>
      <c r="K925" s="28">
        <f t="shared" si="126"/>
        <v>0</v>
      </c>
      <c r="L925" s="37">
        <f t="shared" si="127"/>
        <v>0</v>
      </c>
      <c r="M925" s="80">
        <f t="shared" si="128"/>
        <v>0</v>
      </c>
      <c r="N925" s="96" t="str">
        <f t="shared" si="120"/>
        <v/>
      </c>
      <c r="O925" s="85" t="str">
        <f t="shared" si="121"/>
        <v/>
      </c>
      <c r="P925" s="12">
        <f t="shared" si="122"/>
        <v>0</v>
      </c>
    </row>
    <row r="926" spans="2:16" s="1" customFormat="1" x14ac:dyDescent="0.2">
      <c r="B926" s="32"/>
      <c r="C926" s="32"/>
      <c r="D926" s="104"/>
      <c r="E926" s="191"/>
      <c r="F926" s="72"/>
      <c r="G926" s="79">
        <f t="shared" si="123"/>
        <v>0</v>
      </c>
      <c r="H926" s="36">
        <f>IFERROR(VLOOKUP($D926,PGP!$A:$B,2,FALSE),0)</f>
        <v>0</v>
      </c>
      <c r="I926" s="37">
        <f t="shared" si="124"/>
        <v>0</v>
      </c>
      <c r="J926" s="80">
        <f t="shared" si="125"/>
        <v>0</v>
      </c>
      <c r="K926" s="28">
        <f t="shared" si="126"/>
        <v>0</v>
      </c>
      <c r="L926" s="37">
        <f t="shared" si="127"/>
        <v>0</v>
      </c>
      <c r="M926" s="80">
        <f t="shared" si="128"/>
        <v>0</v>
      </c>
      <c r="N926" s="96" t="str">
        <f t="shared" si="120"/>
        <v/>
      </c>
      <c r="O926" s="85" t="str">
        <f t="shared" si="121"/>
        <v/>
      </c>
      <c r="P926" s="12">
        <f t="shared" si="122"/>
        <v>0</v>
      </c>
    </row>
    <row r="927" spans="2:16" s="1" customFormat="1" x14ac:dyDescent="0.2">
      <c r="B927" s="32"/>
      <c r="C927" s="32"/>
      <c r="D927" s="104"/>
      <c r="E927" s="191"/>
      <c r="F927" s="72"/>
      <c r="G927" s="79">
        <f t="shared" si="123"/>
        <v>0</v>
      </c>
      <c r="H927" s="36">
        <f>IFERROR(VLOOKUP($D927,PGP!$A:$B,2,FALSE),0)</f>
        <v>0</v>
      </c>
      <c r="I927" s="37">
        <f t="shared" si="124"/>
        <v>0</v>
      </c>
      <c r="J927" s="80">
        <f t="shared" si="125"/>
        <v>0</v>
      </c>
      <c r="K927" s="28">
        <f t="shared" si="126"/>
        <v>0</v>
      </c>
      <c r="L927" s="37">
        <f t="shared" si="127"/>
        <v>0</v>
      </c>
      <c r="M927" s="80">
        <f t="shared" si="128"/>
        <v>0</v>
      </c>
      <c r="N927" s="96" t="str">
        <f t="shared" ref="N927:N990" si="129">IF(ISBLANK(F927),"",IF(E927&lt;=0,"",IF(O927=J927,"Calcul de base/ Standard","Marge protégée/ Protected margin")))</f>
        <v/>
      </c>
      <c r="O927" s="85" t="str">
        <f t="shared" ref="O927:O990" si="130">IF(ISBLANK(F927),"",IF(E927&gt;0,MAX(J927,M927),"Remplir colonne D/ Complete column D"))</f>
        <v/>
      </c>
      <c r="P927" s="12">
        <f t="shared" ref="P927:P990" si="131">IFERROR((O927/E927),0)</f>
        <v>0</v>
      </c>
    </row>
    <row r="928" spans="2:16" s="1" customFormat="1" x14ac:dyDescent="0.2">
      <c r="B928" s="32"/>
      <c r="C928" s="32"/>
      <c r="D928" s="104"/>
      <c r="E928" s="191"/>
      <c r="F928" s="72"/>
      <c r="G928" s="79">
        <f t="shared" ref="G928:G991" si="132">(IF(AND(D928="Fleurs séchées/Dried cannabis",(E928&lt;28)),1.05,0)+IF(AND(D928="Fleurs séchées/Dried cannabis",(E928=28)),0.9,0))*$E928</f>
        <v>0</v>
      </c>
      <c r="H928" s="36">
        <f>IFERROR(VLOOKUP($D928,PGP!$A:$B,2,FALSE),0)</f>
        <v>0</v>
      </c>
      <c r="I928" s="37">
        <f t="shared" ref="I928:I991" si="133">IFERROR((F928*(1+H928))+G928,0)</f>
        <v>0</v>
      </c>
      <c r="J928" s="80">
        <f t="shared" ref="J928:J991" si="134">IFERROR(ROUNDUP(I928*1.14975,1),0)</f>
        <v>0</v>
      </c>
      <c r="K928" s="28">
        <f t="shared" ref="K928:K991" si="135">(IF(AND(D928="Fleurs séchées/Dried cannabis",(E928&lt;28)),1.85,0)+IF(AND(D928="Fleurs séchées/Dried cannabis",(E928=28)),1.25,0)+IF(D928="Préroulés/Pre-rolled",2.2,0)+IF(D928="Moulu/Ground",1.5,0)+IF(AND(D928="Haschich/Hash",(E928&gt;=3)),3.5,0)+IF(AND(D928="Haschich/Hash",AND(E928&gt;=2,E928&lt;3)),4.3,0)+IF(AND(D928="Haschich/Hash",AND(E928&gt;=0,E928&lt;2)),5.9,0))*E928</f>
        <v>0</v>
      </c>
      <c r="L928" s="37">
        <f t="shared" ref="L928:L991" si="136">K928+F928</f>
        <v>0</v>
      </c>
      <c r="M928" s="80">
        <f t="shared" ref="M928:M991" si="137">IFERROR(ROUNDUP(L928*1.14975,1),0)</f>
        <v>0</v>
      </c>
      <c r="N928" s="96" t="str">
        <f t="shared" si="129"/>
        <v/>
      </c>
      <c r="O928" s="85" t="str">
        <f t="shared" si="130"/>
        <v/>
      </c>
      <c r="P928" s="12">
        <f t="shared" si="131"/>
        <v>0</v>
      </c>
    </row>
    <row r="929" spans="2:16" s="1" customFormat="1" x14ac:dyDescent="0.2">
      <c r="B929" s="32"/>
      <c r="C929" s="32"/>
      <c r="D929" s="104"/>
      <c r="E929" s="191"/>
      <c r="F929" s="72"/>
      <c r="G929" s="79">
        <f t="shared" si="132"/>
        <v>0</v>
      </c>
      <c r="H929" s="36">
        <f>IFERROR(VLOOKUP($D929,PGP!$A:$B,2,FALSE),0)</f>
        <v>0</v>
      </c>
      <c r="I929" s="37">
        <f t="shared" si="133"/>
        <v>0</v>
      </c>
      <c r="J929" s="80">
        <f t="shared" si="134"/>
        <v>0</v>
      </c>
      <c r="K929" s="28">
        <f t="shared" si="135"/>
        <v>0</v>
      </c>
      <c r="L929" s="37">
        <f t="shared" si="136"/>
        <v>0</v>
      </c>
      <c r="M929" s="80">
        <f t="shared" si="137"/>
        <v>0</v>
      </c>
      <c r="N929" s="96" t="str">
        <f t="shared" si="129"/>
        <v/>
      </c>
      <c r="O929" s="85" t="str">
        <f t="shared" si="130"/>
        <v/>
      </c>
      <c r="P929" s="12">
        <f t="shared" si="131"/>
        <v>0</v>
      </c>
    </row>
    <row r="930" spans="2:16" s="1" customFormat="1" x14ac:dyDescent="0.2">
      <c r="B930" s="32"/>
      <c r="C930" s="32"/>
      <c r="D930" s="104"/>
      <c r="E930" s="191"/>
      <c r="F930" s="72"/>
      <c r="G930" s="79">
        <f t="shared" si="132"/>
        <v>0</v>
      </c>
      <c r="H930" s="36">
        <f>IFERROR(VLOOKUP($D930,PGP!$A:$B,2,FALSE),0)</f>
        <v>0</v>
      </c>
      <c r="I930" s="37">
        <f t="shared" si="133"/>
        <v>0</v>
      </c>
      <c r="J930" s="80">
        <f t="shared" si="134"/>
        <v>0</v>
      </c>
      <c r="K930" s="28">
        <f t="shared" si="135"/>
        <v>0</v>
      </c>
      <c r="L930" s="37">
        <f t="shared" si="136"/>
        <v>0</v>
      </c>
      <c r="M930" s="80">
        <f t="shared" si="137"/>
        <v>0</v>
      </c>
      <c r="N930" s="96" t="str">
        <f t="shared" si="129"/>
        <v/>
      </c>
      <c r="O930" s="85" t="str">
        <f t="shared" si="130"/>
        <v/>
      </c>
      <c r="P930" s="12">
        <f t="shared" si="131"/>
        <v>0</v>
      </c>
    </row>
    <row r="931" spans="2:16" s="1" customFormat="1" x14ac:dyDescent="0.2">
      <c r="B931" s="32"/>
      <c r="C931" s="32"/>
      <c r="D931" s="104"/>
      <c r="E931" s="191"/>
      <c r="F931" s="72"/>
      <c r="G931" s="79">
        <f t="shared" si="132"/>
        <v>0</v>
      </c>
      <c r="H931" s="36">
        <f>IFERROR(VLOOKUP($D931,PGP!$A:$B,2,FALSE),0)</f>
        <v>0</v>
      </c>
      <c r="I931" s="37">
        <f t="shared" si="133"/>
        <v>0</v>
      </c>
      <c r="J931" s="80">
        <f t="shared" si="134"/>
        <v>0</v>
      </c>
      <c r="K931" s="28">
        <f t="shared" si="135"/>
        <v>0</v>
      </c>
      <c r="L931" s="37">
        <f t="shared" si="136"/>
        <v>0</v>
      </c>
      <c r="M931" s="80">
        <f t="shared" si="137"/>
        <v>0</v>
      </c>
      <c r="N931" s="96" t="str">
        <f t="shared" si="129"/>
        <v/>
      </c>
      <c r="O931" s="85" t="str">
        <f t="shared" si="130"/>
        <v/>
      </c>
      <c r="P931" s="12">
        <f t="shared" si="131"/>
        <v>0</v>
      </c>
    </row>
    <row r="932" spans="2:16" s="1" customFormat="1" x14ac:dyDescent="0.2">
      <c r="B932" s="32"/>
      <c r="C932" s="32"/>
      <c r="D932" s="104"/>
      <c r="E932" s="191"/>
      <c r="F932" s="72"/>
      <c r="G932" s="79">
        <f t="shared" si="132"/>
        <v>0</v>
      </c>
      <c r="H932" s="36">
        <f>IFERROR(VLOOKUP($D932,PGP!$A:$B,2,FALSE),0)</f>
        <v>0</v>
      </c>
      <c r="I932" s="37">
        <f t="shared" si="133"/>
        <v>0</v>
      </c>
      <c r="J932" s="80">
        <f t="shared" si="134"/>
        <v>0</v>
      </c>
      <c r="K932" s="28">
        <f t="shared" si="135"/>
        <v>0</v>
      </c>
      <c r="L932" s="37">
        <f t="shared" si="136"/>
        <v>0</v>
      </c>
      <c r="M932" s="80">
        <f t="shared" si="137"/>
        <v>0</v>
      </c>
      <c r="N932" s="96" t="str">
        <f t="shared" si="129"/>
        <v/>
      </c>
      <c r="O932" s="85" t="str">
        <f t="shared" si="130"/>
        <v/>
      </c>
      <c r="P932" s="12">
        <f t="shared" si="131"/>
        <v>0</v>
      </c>
    </row>
    <row r="933" spans="2:16" s="1" customFormat="1" x14ac:dyDescent="0.2">
      <c r="B933" s="32"/>
      <c r="C933" s="32"/>
      <c r="D933" s="104"/>
      <c r="E933" s="191"/>
      <c r="F933" s="72"/>
      <c r="G933" s="79">
        <f t="shared" si="132"/>
        <v>0</v>
      </c>
      <c r="H933" s="36">
        <f>IFERROR(VLOOKUP($D933,PGP!$A:$B,2,FALSE),0)</f>
        <v>0</v>
      </c>
      <c r="I933" s="37">
        <f t="shared" si="133"/>
        <v>0</v>
      </c>
      <c r="J933" s="80">
        <f t="shared" si="134"/>
        <v>0</v>
      </c>
      <c r="K933" s="28">
        <f t="shared" si="135"/>
        <v>0</v>
      </c>
      <c r="L933" s="37">
        <f t="shared" si="136"/>
        <v>0</v>
      </c>
      <c r="M933" s="80">
        <f t="shared" si="137"/>
        <v>0</v>
      </c>
      <c r="N933" s="96" t="str">
        <f t="shared" si="129"/>
        <v/>
      </c>
      <c r="O933" s="85" t="str">
        <f t="shared" si="130"/>
        <v/>
      </c>
      <c r="P933" s="12">
        <f t="shared" si="131"/>
        <v>0</v>
      </c>
    </row>
    <row r="934" spans="2:16" s="1" customFormat="1" x14ac:dyDescent="0.2">
      <c r="B934" s="32"/>
      <c r="C934" s="32"/>
      <c r="D934" s="104"/>
      <c r="E934" s="191"/>
      <c r="F934" s="72"/>
      <c r="G934" s="79">
        <f t="shared" si="132"/>
        <v>0</v>
      </c>
      <c r="H934" s="36">
        <f>IFERROR(VLOOKUP($D934,PGP!$A:$B,2,FALSE),0)</f>
        <v>0</v>
      </c>
      <c r="I934" s="37">
        <f t="shared" si="133"/>
        <v>0</v>
      </c>
      <c r="J934" s="80">
        <f t="shared" si="134"/>
        <v>0</v>
      </c>
      <c r="K934" s="28">
        <f t="shared" si="135"/>
        <v>0</v>
      </c>
      <c r="L934" s="37">
        <f t="shared" si="136"/>
        <v>0</v>
      </c>
      <c r="M934" s="80">
        <f t="shared" si="137"/>
        <v>0</v>
      </c>
      <c r="N934" s="96" t="str">
        <f t="shared" si="129"/>
        <v/>
      </c>
      <c r="O934" s="85" t="str">
        <f t="shared" si="130"/>
        <v/>
      </c>
      <c r="P934" s="12">
        <f t="shared" si="131"/>
        <v>0</v>
      </c>
    </row>
    <row r="935" spans="2:16" s="1" customFormat="1" x14ac:dyDescent="0.2">
      <c r="B935" s="32"/>
      <c r="C935" s="32"/>
      <c r="D935" s="104"/>
      <c r="E935" s="191"/>
      <c r="F935" s="72"/>
      <c r="G935" s="79">
        <f t="shared" si="132"/>
        <v>0</v>
      </c>
      <c r="H935" s="36">
        <f>IFERROR(VLOOKUP($D935,PGP!$A:$B,2,FALSE),0)</f>
        <v>0</v>
      </c>
      <c r="I935" s="37">
        <f t="shared" si="133"/>
        <v>0</v>
      </c>
      <c r="J935" s="80">
        <f t="shared" si="134"/>
        <v>0</v>
      </c>
      <c r="K935" s="28">
        <f t="shared" si="135"/>
        <v>0</v>
      </c>
      <c r="L935" s="37">
        <f t="shared" si="136"/>
        <v>0</v>
      </c>
      <c r="M935" s="80">
        <f t="shared" si="137"/>
        <v>0</v>
      </c>
      <c r="N935" s="96" t="str">
        <f t="shared" si="129"/>
        <v/>
      </c>
      <c r="O935" s="85" t="str">
        <f t="shared" si="130"/>
        <v/>
      </c>
      <c r="P935" s="12">
        <f t="shared" si="131"/>
        <v>0</v>
      </c>
    </row>
    <row r="936" spans="2:16" s="1" customFormat="1" x14ac:dyDescent="0.2">
      <c r="B936" s="32"/>
      <c r="C936" s="32"/>
      <c r="D936" s="104"/>
      <c r="E936" s="191"/>
      <c r="F936" s="72"/>
      <c r="G936" s="79">
        <f t="shared" si="132"/>
        <v>0</v>
      </c>
      <c r="H936" s="36">
        <f>IFERROR(VLOOKUP($D936,PGP!$A:$B,2,FALSE),0)</f>
        <v>0</v>
      </c>
      <c r="I936" s="37">
        <f t="shared" si="133"/>
        <v>0</v>
      </c>
      <c r="J936" s="80">
        <f t="shared" si="134"/>
        <v>0</v>
      </c>
      <c r="K936" s="28">
        <f t="shared" si="135"/>
        <v>0</v>
      </c>
      <c r="L936" s="37">
        <f t="shared" si="136"/>
        <v>0</v>
      </c>
      <c r="M936" s="80">
        <f t="shared" si="137"/>
        <v>0</v>
      </c>
      <c r="N936" s="96" t="str">
        <f t="shared" si="129"/>
        <v/>
      </c>
      <c r="O936" s="85" t="str">
        <f t="shared" si="130"/>
        <v/>
      </c>
      <c r="P936" s="12">
        <f t="shared" si="131"/>
        <v>0</v>
      </c>
    </row>
    <row r="937" spans="2:16" s="1" customFormat="1" x14ac:dyDescent="0.2">
      <c r="B937" s="32"/>
      <c r="C937" s="32"/>
      <c r="D937" s="104"/>
      <c r="E937" s="191"/>
      <c r="F937" s="72"/>
      <c r="G937" s="79">
        <f t="shared" si="132"/>
        <v>0</v>
      </c>
      <c r="H937" s="36">
        <f>IFERROR(VLOOKUP($D937,PGP!$A:$B,2,FALSE),0)</f>
        <v>0</v>
      </c>
      <c r="I937" s="37">
        <f t="shared" si="133"/>
        <v>0</v>
      </c>
      <c r="J937" s="80">
        <f t="shared" si="134"/>
        <v>0</v>
      </c>
      <c r="K937" s="28">
        <f t="shared" si="135"/>
        <v>0</v>
      </c>
      <c r="L937" s="37">
        <f t="shared" si="136"/>
        <v>0</v>
      </c>
      <c r="M937" s="80">
        <f t="shared" si="137"/>
        <v>0</v>
      </c>
      <c r="N937" s="96" t="str">
        <f t="shared" si="129"/>
        <v/>
      </c>
      <c r="O937" s="85" t="str">
        <f t="shared" si="130"/>
        <v/>
      </c>
      <c r="P937" s="12">
        <f t="shared" si="131"/>
        <v>0</v>
      </c>
    </row>
    <row r="938" spans="2:16" s="1" customFormat="1" x14ac:dyDescent="0.2">
      <c r="B938" s="32"/>
      <c r="C938" s="32"/>
      <c r="D938" s="104"/>
      <c r="E938" s="191"/>
      <c r="F938" s="72"/>
      <c r="G938" s="79">
        <f t="shared" si="132"/>
        <v>0</v>
      </c>
      <c r="H938" s="36">
        <f>IFERROR(VLOOKUP($D938,PGP!$A:$B,2,FALSE),0)</f>
        <v>0</v>
      </c>
      <c r="I938" s="37">
        <f t="shared" si="133"/>
        <v>0</v>
      </c>
      <c r="J938" s="80">
        <f t="shared" si="134"/>
        <v>0</v>
      </c>
      <c r="K938" s="28">
        <f t="shared" si="135"/>
        <v>0</v>
      </c>
      <c r="L938" s="37">
        <f t="shared" si="136"/>
        <v>0</v>
      </c>
      <c r="M938" s="80">
        <f t="shared" si="137"/>
        <v>0</v>
      </c>
      <c r="N938" s="96" t="str">
        <f t="shared" si="129"/>
        <v/>
      </c>
      <c r="O938" s="85" t="str">
        <f t="shared" si="130"/>
        <v/>
      </c>
      <c r="P938" s="12">
        <f t="shared" si="131"/>
        <v>0</v>
      </c>
    </row>
    <row r="939" spans="2:16" s="1" customFormat="1" x14ac:dyDescent="0.2">
      <c r="B939" s="32"/>
      <c r="C939" s="32"/>
      <c r="D939" s="104"/>
      <c r="E939" s="191"/>
      <c r="F939" s="72"/>
      <c r="G939" s="79">
        <f t="shared" si="132"/>
        <v>0</v>
      </c>
      <c r="H939" s="36">
        <f>IFERROR(VLOOKUP($D939,PGP!$A:$B,2,FALSE),0)</f>
        <v>0</v>
      </c>
      <c r="I939" s="37">
        <f t="shared" si="133"/>
        <v>0</v>
      </c>
      <c r="J939" s="80">
        <f t="shared" si="134"/>
        <v>0</v>
      </c>
      <c r="K939" s="28">
        <f t="shared" si="135"/>
        <v>0</v>
      </c>
      <c r="L939" s="37">
        <f t="shared" si="136"/>
        <v>0</v>
      </c>
      <c r="M939" s="80">
        <f t="shared" si="137"/>
        <v>0</v>
      </c>
      <c r="N939" s="96" t="str">
        <f t="shared" si="129"/>
        <v/>
      </c>
      <c r="O939" s="85" t="str">
        <f t="shared" si="130"/>
        <v/>
      </c>
      <c r="P939" s="12">
        <f t="shared" si="131"/>
        <v>0</v>
      </c>
    </row>
    <row r="940" spans="2:16" s="1" customFormat="1" x14ac:dyDescent="0.2">
      <c r="B940" s="32"/>
      <c r="C940" s="32"/>
      <c r="D940" s="104"/>
      <c r="E940" s="191"/>
      <c r="F940" s="72"/>
      <c r="G940" s="79">
        <f t="shared" si="132"/>
        <v>0</v>
      </c>
      <c r="H940" s="36">
        <f>IFERROR(VLOOKUP($D940,PGP!$A:$B,2,FALSE),0)</f>
        <v>0</v>
      </c>
      <c r="I940" s="37">
        <f t="shared" si="133"/>
        <v>0</v>
      </c>
      <c r="J940" s="80">
        <f t="shared" si="134"/>
        <v>0</v>
      </c>
      <c r="K940" s="28">
        <f t="shared" si="135"/>
        <v>0</v>
      </c>
      <c r="L940" s="37">
        <f t="shared" si="136"/>
        <v>0</v>
      </c>
      <c r="M940" s="80">
        <f t="shared" si="137"/>
        <v>0</v>
      </c>
      <c r="N940" s="96" t="str">
        <f t="shared" si="129"/>
        <v/>
      </c>
      <c r="O940" s="85" t="str">
        <f t="shared" si="130"/>
        <v/>
      </c>
      <c r="P940" s="12">
        <f t="shared" si="131"/>
        <v>0</v>
      </c>
    </row>
    <row r="941" spans="2:16" s="1" customFormat="1" x14ac:dyDescent="0.2">
      <c r="B941" s="32"/>
      <c r="C941" s="32"/>
      <c r="D941" s="104"/>
      <c r="E941" s="191"/>
      <c r="F941" s="72"/>
      <c r="G941" s="79">
        <f t="shared" si="132"/>
        <v>0</v>
      </c>
      <c r="H941" s="36">
        <f>IFERROR(VLOOKUP($D941,PGP!$A:$B,2,FALSE),0)</f>
        <v>0</v>
      </c>
      <c r="I941" s="37">
        <f t="shared" si="133"/>
        <v>0</v>
      </c>
      <c r="J941" s="80">
        <f t="shared" si="134"/>
        <v>0</v>
      </c>
      <c r="K941" s="28">
        <f t="shared" si="135"/>
        <v>0</v>
      </c>
      <c r="L941" s="37">
        <f t="shared" si="136"/>
        <v>0</v>
      </c>
      <c r="M941" s="80">
        <f t="shared" si="137"/>
        <v>0</v>
      </c>
      <c r="N941" s="96" t="str">
        <f t="shared" si="129"/>
        <v/>
      </c>
      <c r="O941" s="85" t="str">
        <f t="shared" si="130"/>
        <v/>
      </c>
      <c r="P941" s="12">
        <f t="shared" si="131"/>
        <v>0</v>
      </c>
    </row>
    <row r="942" spans="2:16" s="1" customFormat="1" x14ac:dyDescent="0.2">
      <c r="B942" s="32"/>
      <c r="C942" s="32"/>
      <c r="D942" s="104"/>
      <c r="E942" s="191"/>
      <c r="F942" s="72"/>
      <c r="G942" s="79">
        <f t="shared" si="132"/>
        <v>0</v>
      </c>
      <c r="H942" s="36">
        <f>IFERROR(VLOOKUP($D942,PGP!$A:$B,2,FALSE),0)</f>
        <v>0</v>
      </c>
      <c r="I942" s="37">
        <f t="shared" si="133"/>
        <v>0</v>
      </c>
      <c r="J942" s="80">
        <f t="shared" si="134"/>
        <v>0</v>
      </c>
      <c r="K942" s="28">
        <f t="shared" si="135"/>
        <v>0</v>
      </c>
      <c r="L942" s="37">
        <f t="shared" si="136"/>
        <v>0</v>
      </c>
      <c r="M942" s="80">
        <f t="shared" si="137"/>
        <v>0</v>
      </c>
      <c r="N942" s="96" t="str">
        <f t="shared" si="129"/>
        <v/>
      </c>
      <c r="O942" s="85" t="str">
        <f t="shared" si="130"/>
        <v/>
      </c>
      <c r="P942" s="12">
        <f t="shared" si="131"/>
        <v>0</v>
      </c>
    </row>
    <row r="943" spans="2:16" s="1" customFormat="1" x14ac:dyDescent="0.2">
      <c r="B943" s="32"/>
      <c r="C943" s="32"/>
      <c r="D943" s="104"/>
      <c r="E943" s="191"/>
      <c r="F943" s="72"/>
      <c r="G943" s="79">
        <f t="shared" si="132"/>
        <v>0</v>
      </c>
      <c r="H943" s="36">
        <f>IFERROR(VLOOKUP($D943,PGP!$A:$B,2,FALSE),0)</f>
        <v>0</v>
      </c>
      <c r="I943" s="37">
        <f t="shared" si="133"/>
        <v>0</v>
      </c>
      <c r="J943" s="80">
        <f t="shared" si="134"/>
        <v>0</v>
      </c>
      <c r="K943" s="28">
        <f t="shared" si="135"/>
        <v>0</v>
      </c>
      <c r="L943" s="37">
        <f t="shared" si="136"/>
        <v>0</v>
      </c>
      <c r="M943" s="80">
        <f t="shared" si="137"/>
        <v>0</v>
      </c>
      <c r="N943" s="96" t="str">
        <f t="shared" si="129"/>
        <v/>
      </c>
      <c r="O943" s="85" t="str">
        <f t="shared" si="130"/>
        <v/>
      </c>
      <c r="P943" s="12">
        <f t="shared" si="131"/>
        <v>0</v>
      </c>
    </row>
    <row r="944" spans="2:16" s="1" customFormat="1" x14ac:dyDescent="0.2">
      <c r="B944" s="32"/>
      <c r="C944" s="32"/>
      <c r="D944" s="104"/>
      <c r="E944" s="191"/>
      <c r="F944" s="72"/>
      <c r="G944" s="79">
        <f t="shared" si="132"/>
        <v>0</v>
      </c>
      <c r="H944" s="36">
        <f>IFERROR(VLOOKUP($D944,PGP!$A:$B,2,FALSE),0)</f>
        <v>0</v>
      </c>
      <c r="I944" s="37">
        <f t="shared" si="133"/>
        <v>0</v>
      </c>
      <c r="J944" s="80">
        <f t="shared" si="134"/>
        <v>0</v>
      </c>
      <c r="K944" s="28">
        <f t="shared" si="135"/>
        <v>0</v>
      </c>
      <c r="L944" s="37">
        <f t="shared" si="136"/>
        <v>0</v>
      </c>
      <c r="M944" s="80">
        <f t="shared" si="137"/>
        <v>0</v>
      </c>
      <c r="N944" s="96" t="str">
        <f t="shared" si="129"/>
        <v/>
      </c>
      <c r="O944" s="85" t="str">
        <f t="shared" si="130"/>
        <v/>
      </c>
      <c r="P944" s="12">
        <f t="shared" si="131"/>
        <v>0</v>
      </c>
    </row>
    <row r="945" spans="2:16" s="1" customFormat="1" x14ac:dyDescent="0.2">
      <c r="B945" s="32"/>
      <c r="C945" s="32"/>
      <c r="D945" s="104"/>
      <c r="E945" s="191"/>
      <c r="F945" s="72"/>
      <c r="G945" s="79">
        <f t="shared" si="132"/>
        <v>0</v>
      </c>
      <c r="H945" s="36">
        <f>IFERROR(VLOOKUP($D945,PGP!$A:$B,2,FALSE),0)</f>
        <v>0</v>
      </c>
      <c r="I945" s="37">
        <f t="shared" si="133"/>
        <v>0</v>
      </c>
      <c r="J945" s="80">
        <f t="shared" si="134"/>
        <v>0</v>
      </c>
      <c r="K945" s="28">
        <f t="shared" si="135"/>
        <v>0</v>
      </c>
      <c r="L945" s="37">
        <f t="shared" si="136"/>
        <v>0</v>
      </c>
      <c r="M945" s="80">
        <f t="shared" si="137"/>
        <v>0</v>
      </c>
      <c r="N945" s="96" t="str">
        <f t="shared" si="129"/>
        <v/>
      </c>
      <c r="O945" s="85" t="str">
        <f t="shared" si="130"/>
        <v/>
      </c>
      <c r="P945" s="12">
        <f t="shared" si="131"/>
        <v>0</v>
      </c>
    </row>
    <row r="946" spans="2:16" s="1" customFormat="1" x14ac:dyDescent="0.2">
      <c r="B946" s="32"/>
      <c r="C946" s="32"/>
      <c r="D946" s="104"/>
      <c r="E946" s="191"/>
      <c r="F946" s="72"/>
      <c r="G946" s="79">
        <f t="shared" si="132"/>
        <v>0</v>
      </c>
      <c r="H946" s="36">
        <f>IFERROR(VLOOKUP($D946,PGP!$A:$B,2,FALSE),0)</f>
        <v>0</v>
      </c>
      <c r="I946" s="37">
        <f t="shared" si="133"/>
        <v>0</v>
      </c>
      <c r="J946" s="80">
        <f t="shared" si="134"/>
        <v>0</v>
      </c>
      <c r="K946" s="28">
        <f t="shared" si="135"/>
        <v>0</v>
      </c>
      <c r="L946" s="37">
        <f t="shared" si="136"/>
        <v>0</v>
      </c>
      <c r="M946" s="80">
        <f t="shared" si="137"/>
        <v>0</v>
      </c>
      <c r="N946" s="96" t="str">
        <f t="shared" si="129"/>
        <v/>
      </c>
      <c r="O946" s="85" t="str">
        <f t="shared" si="130"/>
        <v/>
      </c>
      <c r="P946" s="12">
        <f t="shared" si="131"/>
        <v>0</v>
      </c>
    </row>
    <row r="947" spans="2:16" s="1" customFormat="1" x14ac:dyDescent="0.2">
      <c r="B947" s="32"/>
      <c r="C947" s="32"/>
      <c r="D947" s="104"/>
      <c r="E947" s="191"/>
      <c r="F947" s="72"/>
      <c r="G947" s="79">
        <f t="shared" si="132"/>
        <v>0</v>
      </c>
      <c r="H947" s="36">
        <f>IFERROR(VLOOKUP($D947,PGP!$A:$B,2,FALSE),0)</f>
        <v>0</v>
      </c>
      <c r="I947" s="37">
        <f t="shared" si="133"/>
        <v>0</v>
      </c>
      <c r="J947" s="80">
        <f t="shared" si="134"/>
        <v>0</v>
      </c>
      <c r="K947" s="28">
        <f t="shared" si="135"/>
        <v>0</v>
      </c>
      <c r="L947" s="37">
        <f t="shared" si="136"/>
        <v>0</v>
      </c>
      <c r="M947" s="80">
        <f t="shared" si="137"/>
        <v>0</v>
      </c>
      <c r="N947" s="96" t="str">
        <f t="shared" si="129"/>
        <v/>
      </c>
      <c r="O947" s="85" t="str">
        <f t="shared" si="130"/>
        <v/>
      </c>
      <c r="P947" s="12">
        <f t="shared" si="131"/>
        <v>0</v>
      </c>
    </row>
    <row r="948" spans="2:16" s="1" customFormat="1" x14ac:dyDescent="0.2">
      <c r="B948" s="32"/>
      <c r="C948" s="32"/>
      <c r="D948" s="104"/>
      <c r="E948" s="191"/>
      <c r="F948" s="72"/>
      <c r="G948" s="79">
        <f t="shared" si="132"/>
        <v>0</v>
      </c>
      <c r="H948" s="36">
        <f>IFERROR(VLOOKUP($D948,PGP!$A:$B,2,FALSE),0)</f>
        <v>0</v>
      </c>
      <c r="I948" s="37">
        <f t="shared" si="133"/>
        <v>0</v>
      </c>
      <c r="J948" s="80">
        <f t="shared" si="134"/>
        <v>0</v>
      </c>
      <c r="K948" s="28">
        <f t="shared" si="135"/>
        <v>0</v>
      </c>
      <c r="L948" s="37">
        <f t="shared" si="136"/>
        <v>0</v>
      </c>
      <c r="M948" s="80">
        <f t="shared" si="137"/>
        <v>0</v>
      </c>
      <c r="N948" s="96" t="str">
        <f t="shared" si="129"/>
        <v/>
      </c>
      <c r="O948" s="85" t="str">
        <f t="shared" si="130"/>
        <v/>
      </c>
      <c r="P948" s="12">
        <f t="shared" si="131"/>
        <v>0</v>
      </c>
    </row>
    <row r="949" spans="2:16" s="1" customFormat="1" x14ac:dyDescent="0.2">
      <c r="B949" s="32"/>
      <c r="C949" s="32"/>
      <c r="D949" s="104"/>
      <c r="E949" s="191"/>
      <c r="F949" s="72"/>
      <c r="G949" s="79">
        <f t="shared" si="132"/>
        <v>0</v>
      </c>
      <c r="H949" s="36">
        <f>IFERROR(VLOOKUP($D949,PGP!$A:$B,2,FALSE),0)</f>
        <v>0</v>
      </c>
      <c r="I949" s="37">
        <f t="shared" si="133"/>
        <v>0</v>
      </c>
      <c r="J949" s="80">
        <f t="shared" si="134"/>
        <v>0</v>
      </c>
      <c r="K949" s="28">
        <f t="shared" si="135"/>
        <v>0</v>
      </c>
      <c r="L949" s="37">
        <f t="shared" si="136"/>
        <v>0</v>
      </c>
      <c r="M949" s="80">
        <f t="shared" si="137"/>
        <v>0</v>
      </c>
      <c r="N949" s="96" t="str">
        <f t="shared" si="129"/>
        <v/>
      </c>
      <c r="O949" s="85" t="str">
        <f t="shared" si="130"/>
        <v/>
      </c>
      <c r="P949" s="12">
        <f t="shared" si="131"/>
        <v>0</v>
      </c>
    </row>
    <row r="950" spans="2:16" s="1" customFormat="1" x14ac:dyDescent="0.2">
      <c r="B950" s="32"/>
      <c r="C950" s="32"/>
      <c r="D950" s="104"/>
      <c r="E950" s="191"/>
      <c r="F950" s="72"/>
      <c r="G950" s="79">
        <f t="shared" si="132"/>
        <v>0</v>
      </c>
      <c r="H950" s="36">
        <f>IFERROR(VLOOKUP($D950,PGP!$A:$B,2,FALSE),0)</f>
        <v>0</v>
      </c>
      <c r="I950" s="37">
        <f t="shared" si="133"/>
        <v>0</v>
      </c>
      <c r="J950" s="80">
        <f t="shared" si="134"/>
        <v>0</v>
      </c>
      <c r="K950" s="28">
        <f t="shared" si="135"/>
        <v>0</v>
      </c>
      <c r="L950" s="37">
        <f t="shared" si="136"/>
        <v>0</v>
      </c>
      <c r="M950" s="80">
        <f t="shared" si="137"/>
        <v>0</v>
      </c>
      <c r="N950" s="96" t="str">
        <f t="shared" si="129"/>
        <v/>
      </c>
      <c r="O950" s="85" t="str">
        <f t="shared" si="130"/>
        <v/>
      </c>
      <c r="P950" s="12">
        <f t="shared" si="131"/>
        <v>0</v>
      </c>
    </row>
    <row r="951" spans="2:16" s="1" customFormat="1" x14ac:dyDescent="0.2">
      <c r="B951" s="32"/>
      <c r="C951" s="32"/>
      <c r="D951" s="104"/>
      <c r="E951" s="191"/>
      <c r="F951" s="72"/>
      <c r="G951" s="79">
        <f t="shared" si="132"/>
        <v>0</v>
      </c>
      <c r="H951" s="36">
        <f>IFERROR(VLOOKUP($D951,PGP!$A:$B,2,FALSE),0)</f>
        <v>0</v>
      </c>
      <c r="I951" s="37">
        <f t="shared" si="133"/>
        <v>0</v>
      </c>
      <c r="J951" s="80">
        <f t="shared" si="134"/>
        <v>0</v>
      </c>
      <c r="K951" s="28">
        <f t="shared" si="135"/>
        <v>0</v>
      </c>
      <c r="L951" s="37">
        <f t="shared" si="136"/>
        <v>0</v>
      </c>
      <c r="M951" s="80">
        <f t="shared" si="137"/>
        <v>0</v>
      </c>
      <c r="N951" s="96" t="str">
        <f t="shared" si="129"/>
        <v/>
      </c>
      <c r="O951" s="85" t="str">
        <f t="shared" si="130"/>
        <v/>
      </c>
      <c r="P951" s="12">
        <f t="shared" si="131"/>
        <v>0</v>
      </c>
    </row>
    <row r="952" spans="2:16" s="1" customFormat="1" x14ac:dyDescent="0.2">
      <c r="B952" s="32"/>
      <c r="C952" s="32"/>
      <c r="D952" s="104"/>
      <c r="E952" s="191"/>
      <c r="F952" s="72"/>
      <c r="G952" s="79">
        <f t="shared" si="132"/>
        <v>0</v>
      </c>
      <c r="H952" s="36">
        <f>IFERROR(VLOOKUP($D952,PGP!$A:$B,2,FALSE),0)</f>
        <v>0</v>
      </c>
      <c r="I952" s="37">
        <f t="shared" si="133"/>
        <v>0</v>
      </c>
      <c r="J952" s="80">
        <f t="shared" si="134"/>
        <v>0</v>
      </c>
      <c r="K952" s="28">
        <f t="shared" si="135"/>
        <v>0</v>
      </c>
      <c r="L952" s="37">
        <f t="shared" si="136"/>
        <v>0</v>
      </c>
      <c r="M952" s="80">
        <f t="shared" si="137"/>
        <v>0</v>
      </c>
      <c r="N952" s="96" t="str">
        <f t="shared" si="129"/>
        <v/>
      </c>
      <c r="O952" s="85" t="str">
        <f t="shared" si="130"/>
        <v/>
      </c>
      <c r="P952" s="12">
        <f t="shared" si="131"/>
        <v>0</v>
      </c>
    </row>
    <row r="953" spans="2:16" s="1" customFormat="1" x14ac:dyDescent="0.2">
      <c r="B953" s="32"/>
      <c r="C953" s="32"/>
      <c r="D953" s="104"/>
      <c r="E953" s="191"/>
      <c r="F953" s="72"/>
      <c r="G953" s="79">
        <f t="shared" si="132"/>
        <v>0</v>
      </c>
      <c r="H953" s="36">
        <f>IFERROR(VLOOKUP($D953,PGP!$A:$B,2,FALSE),0)</f>
        <v>0</v>
      </c>
      <c r="I953" s="37">
        <f t="shared" si="133"/>
        <v>0</v>
      </c>
      <c r="J953" s="80">
        <f t="shared" si="134"/>
        <v>0</v>
      </c>
      <c r="K953" s="28">
        <f t="shared" si="135"/>
        <v>0</v>
      </c>
      <c r="L953" s="37">
        <f t="shared" si="136"/>
        <v>0</v>
      </c>
      <c r="M953" s="80">
        <f t="shared" si="137"/>
        <v>0</v>
      </c>
      <c r="N953" s="96" t="str">
        <f t="shared" si="129"/>
        <v/>
      </c>
      <c r="O953" s="85" t="str">
        <f t="shared" si="130"/>
        <v/>
      </c>
      <c r="P953" s="12">
        <f t="shared" si="131"/>
        <v>0</v>
      </c>
    </row>
    <row r="954" spans="2:16" s="1" customFormat="1" x14ac:dyDescent="0.2">
      <c r="B954" s="32"/>
      <c r="C954" s="32"/>
      <c r="D954" s="104"/>
      <c r="E954" s="191"/>
      <c r="F954" s="72"/>
      <c r="G954" s="79">
        <f t="shared" si="132"/>
        <v>0</v>
      </c>
      <c r="H954" s="36">
        <f>IFERROR(VLOOKUP($D954,PGP!$A:$B,2,FALSE),0)</f>
        <v>0</v>
      </c>
      <c r="I954" s="37">
        <f t="shared" si="133"/>
        <v>0</v>
      </c>
      <c r="J954" s="80">
        <f t="shared" si="134"/>
        <v>0</v>
      </c>
      <c r="K954" s="28">
        <f t="shared" si="135"/>
        <v>0</v>
      </c>
      <c r="L954" s="37">
        <f t="shared" si="136"/>
        <v>0</v>
      </c>
      <c r="M954" s="80">
        <f t="shared" si="137"/>
        <v>0</v>
      </c>
      <c r="N954" s="96" t="str">
        <f t="shared" si="129"/>
        <v/>
      </c>
      <c r="O954" s="85" t="str">
        <f t="shared" si="130"/>
        <v/>
      </c>
      <c r="P954" s="12">
        <f t="shared" si="131"/>
        <v>0</v>
      </c>
    </row>
    <row r="955" spans="2:16" s="1" customFormat="1" x14ac:dyDescent="0.2">
      <c r="B955" s="32"/>
      <c r="C955" s="32"/>
      <c r="D955" s="104"/>
      <c r="E955" s="191"/>
      <c r="F955" s="72"/>
      <c r="G955" s="79">
        <f t="shared" si="132"/>
        <v>0</v>
      </c>
      <c r="H955" s="36">
        <f>IFERROR(VLOOKUP($D955,PGP!$A:$B,2,FALSE),0)</f>
        <v>0</v>
      </c>
      <c r="I955" s="37">
        <f t="shared" si="133"/>
        <v>0</v>
      </c>
      <c r="J955" s="80">
        <f t="shared" si="134"/>
        <v>0</v>
      </c>
      <c r="K955" s="28">
        <f t="shared" si="135"/>
        <v>0</v>
      </c>
      <c r="L955" s="37">
        <f t="shared" si="136"/>
        <v>0</v>
      </c>
      <c r="M955" s="80">
        <f t="shared" si="137"/>
        <v>0</v>
      </c>
      <c r="N955" s="96" t="str">
        <f t="shared" si="129"/>
        <v/>
      </c>
      <c r="O955" s="85" t="str">
        <f t="shared" si="130"/>
        <v/>
      </c>
      <c r="P955" s="12">
        <f t="shared" si="131"/>
        <v>0</v>
      </c>
    </row>
    <row r="956" spans="2:16" s="1" customFormat="1" x14ac:dyDescent="0.2">
      <c r="B956" s="32"/>
      <c r="C956" s="32"/>
      <c r="D956" s="104"/>
      <c r="E956" s="191"/>
      <c r="F956" s="72"/>
      <c r="G956" s="79">
        <f t="shared" si="132"/>
        <v>0</v>
      </c>
      <c r="H956" s="36">
        <f>IFERROR(VLOOKUP($D956,PGP!$A:$B,2,FALSE),0)</f>
        <v>0</v>
      </c>
      <c r="I956" s="37">
        <f t="shared" si="133"/>
        <v>0</v>
      </c>
      <c r="J956" s="80">
        <f t="shared" si="134"/>
        <v>0</v>
      </c>
      <c r="K956" s="28">
        <f t="shared" si="135"/>
        <v>0</v>
      </c>
      <c r="L956" s="37">
        <f t="shared" si="136"/>
        <v>0</v>
      </c>
      <c r="M956" s="80">
        <f t="shared" si="137"/>
        <v>0</v>
      </c>
      <c r="N956" s="96" t="str">
        <f t="shared" si="129"/>
        <v/>
      </c>
      <c r="O956" s="85" t="str">
        <f t="shared" si="130"/>
        <v/>
      </c>
      <c r="P956" s="12">
        <f t="shared" si="131"/>
        <v>0</v>
      </c>
    </row>
    <row r="957" spans="2:16" s="1" customFormat="1" x14ac:dyDescent="0.2">
      <c r="B957" s="32"/>
      <c r="C957" s="32"/>
      <c r="D957" s="104"/>
      <c r="E957" s="191"/>
      <c r="F957" s="72"/>
      <c r="G957" s="79">
        <f t="shared" si="132"/>
        <v>0</v>
      </c>
      <c r="H957" s="36">
        <f>IFERROR(VLOOKUP($D957,PGP!$A:$B,2,FALSE),0)</f>
        <v>0</v>
      </c>
      <c r="I957" s="37">
        <f t="shared" si="133"/>
        <v>0</v>
      </c>
      <c r="J957" s="80">
        <f t="shared" si="134"/>
        <v>0</v>
      </c>
      <c r="K957" s="28">
        <f t="shared" si="135"/>
        <v>0</v>
      </c>
      <c r="L957" s="37">
        <f t="shared" si="136"/>
        <v>0</v>
      </c>
      <c r="M957" s="80">
        <f t="shared" si="137"/>
        <v>0</v>
      </c>
      <c r="N957" s="96" t="str">
        <f t="shared" si="129"/>
        <v/>
      </c>
      <c r="O957" s="85" t="str">
        <f t="shared" si="130"/>
        <v/>
      </c>
      <c r="P957" s="12">
        <f t="shared" si="131"/>
        <v>0</v>
      </c>
    </row>
    <row r="958" spans="2:16" s="1" customFormat="1" x14ac:dyDescent="0.2">
      <c r="B958" s="32"/>
      <c r="C958" s="32"/>
      <c r="D958" s="104"/>
      <c r="E958" s="191"/>
      <c r="F958" s="72"/>
      <c r="G958" s="79">
        <f t="shared" si="132"/>
        <v>0</v>
      </c>
      <c r="H958" s="36">
        <f>IFERROR(VLOOKUP($D958,PGP!$A:$B,2,FALSE),0)</f>
        <v>0</v>
      </c>
      <c r="I958" s="37">
        <f t="shared" si="133"/>
        <v>0</v>
      </c>
      <c r="J958" s="80">
        <f t="shared" si="134"/>
        <v>0</v>
      </c>
      <c r="K958" s="28">
        <f t="shared" si="135"/>
        <v>0</v>
      </c>
      <c r="L958" s="37">
        <f t="shared" si="136"/>
        <v>0</v>
      </c>
      <c r="M958" s="80">
        <f t="shared" si="137"/>
        <v>0</v>
      </c>
      <c r="N958" s="96" t="str">
        <f t="shared" si="129"/>
        <v/>
      </c>
      <c r="O958" s="85" t="str">
        <f t="shared" si="130"/>
        <v/>
      </c>
      <c r="P958" s="12">
        <f t="shared" si="131"/>
        <v>0</v>
      </c>
    </row>
    <row r="959" spans="2:16" s="1" customFormat="1" x14ac:dyDescent="0.2">
      <c r="B959" s="32"/>
      <c r="C959" s="32"/>
      <c r="D959" s="104"/>
      <c r="E959" s="191"/>
      <c r="F959" s="72"/>
      <c r="G959" s="79">
        <f t="shared" si="132"/>
        <v>0</v>
      </c>
      <c r="H959" s="36">
        <f>IFERROR(VLOOKUP($D959,PGP!$A:$B,2,FALSE),0)</f>
        <v>0</v>
      </c>
      <c r="I959" s="37">
        <f t="shared" si="133"/>
        <v>0</v>
      </c>
      <c r="J959" s="80">
        <f t="shared" si="134"/>
        <v>0</v>
      </c>
      <c r="K959" s="28">
        <f t="shared" si="135"/>
        <v>0</v>
      </c>
      <c r="L959" s="37">
        <f t="shared" si="136"/>
        <v>0</v>
      </c>
      <c r="M959" s="80">
        <f t="shared" si="137"/>
        <v>0</v>
      </c>
      <c r="N959" s="96" t="str">
        <f t="shared" si="129"/>
        <v/>
      </c>
      <c r="O959" s="85" t="str">
        <f t="shared" si="130"/>
        <v/>
      </c>
      <c r="P959" s="12">
        <f t="shared" si="131"/>
        <v>0</v>
      </c>
    </row>
    <row r="960" spans="2:16" s="1" customFormat="1" x14ac:dyDescent="0.2">
      <c r="B960" s="32"/>
      <c r="C960" s="32"/>
      <c r="D960" s="104"/>
      <c r="E960" s="191"/>
      <c r="F960" s="72"/>
      <c r="G960" s="79">
        <f t="shared" si="132"/>
        <v>0</v>
      </c>
      <c r="H960" s="36">
        <f>IFERROR(VLOOKUP($D960,PGP!$A:$B,2,FALSE),0)</f>
        <v>0</v>
      </c>
      <c r="I960" s="37">
        <f t="shared" si="133"/>
        <v>0</v>
      </c>
      <c r="J960" s="80">
        <f t="shared" si="134"/>
        <v>0</v>
      </c>
      <c r="K960" s="28">
        <f t="shared" si="135"/>
        <v>0</v>
      </c>
      <c r="L960" s="37">
        <f t="shared" si="136"/>
        <v>0</v>
      </c>
      <c r="M960" s="80">
        <f t="shared" si="137"/>
        <v>0</v>
      </c>
      <c r="N960" s="96" t="str">
        <f t="shared" si="129"/>
        <v/>
      </c>
      <c r="O960" s="85" t="str">
        <f t="shared" si="130"/>
        <v/>
      </c>
      <c r="P960" s="12">
        <f t="shared" si="131"/>
        <v>0</v>
      </c>
    </row>
    <row r="961" spans="2:16" s="1" customFormat="1" x14ac:dyDescent="0.2">
      <c r="B961" s="32"/>
      <c r="C961" s="32"/>
      <c r="D961" s="104"/>
      <c r="E961" s="191"/>
      <c r="F961" s="72"/>
      <c r="G961" s="79">
        <f t="shared" si="132"/>
        <v>0</v>
      </c>
      <c r="H961" s="36">
        <f>IFERROR(VLOOKUP($D961,PGP!$A:$B,2,FALSE),0)</f>
        <v>0</v>
      </c>
      <c r="I961" s="37">
        <f t="shared" si="133"/>
        <v>0</v>
      </c>
      <c r="J961" s="80">
        <f t="shared" si="134"/>
        <v>0</v>
      </c>
      <c r="K961" s="28">
        <f t="shared" si="135"/>
        <v>0</v>
      </c>
      <c r="L961" s="37">
        <f t="shared" si="136"/>
        <v>0</v>
      </c>
      <c r="M961" s="80">
        <f t="shared" si="137"/>
        <v>0</v>
      </c>
      <c r="N961" s="96" t="str">
        <f t="shared" si="129"/>
        <v/>
      </c>
      <c r="O961" s="85" t="str">
        <f t="shared" si="130"/>
        <v/>
      </c>
      <c r="P961" s="12">
        <f t="shared" si="131"/>
        <v>0</v>
      </c>
    </row>
    <row r="962" spans="2:16" s="1" customFormat="1" x14ac:dyDescent="0.2">
      <c r="B962" s="32"/>
      <c r="C962" s="32"/>
      <c r="D962" s="104"/>
      <c r="E962" s="191"/>
      <c r="F962" s="72"/>
      <c r="G962" s="79">
        <f t="shared" si="132"/>
        <v>0</v>
      </c>
      <c r="H962" s="36">
        <f>IFERROR(VLOOKUP($D962,PGP!$A:$B,2,FALSE),0)</f>
        <v>0</v>
      </c>
      <c r="I962" s="37">
        <f t="shared" si="133"/>
        <v>0</v>
      </c>
      <c r="J962" s="80">
        <f t="shared" si="134"/>
        <v>0</v>
      </c>
      <c r="K962" s="28">
        <f t="shared" si="135"/>
        <v>0</v>
      </c>
      <c r="L962" s="37">
        <f t="shared" si="136"/>
        <v>0</v>
      </c>
      <c r="M962" s="80">
        <f t="shared" si="137"/>
        <v>0</v>
      </c>
      <c r="N962" s="96" t="str">
        <f t="shared" si="129"/>
        <v/>
      </c>
      <c r="O962" s="85" t="str">
        <f t="shared" si="130"/>
        <v/>
      </c>
      <c r="P962" s="12">
        <f t="shared" si="131"/>
        <v>0</v>
      </c>
    </row>
    <row r="963" spans="2:16" s="1" customFormat="1" x14ac:dyDescent="0.2">
      <c r="B963" s="32"/>
      <c r="C963" s="32"/>
      <c r="D963" s="104"/>
      <c r="E963" s="191"/>
      <c r="F963" s="72"/>
      <c r="G963" s="79">
        <f t="shared" si="132"/>
        <v>0</v>
      </c>
      <c r="H963" s="36">
        <f>IFERROR(VLOOKUP($D963,PGP!$A:$B,2,FALSE),0)</f>
        <v>0</v>
      </c>
      <c r="I963" s="37">
        <f t="shared" si="133"/>
        <v>0</v>
      </c>
      <c r="J963" s="80">
        <f t="shared" si="134"/>
        <v>0</v>
      </c>
      <c r="K963" s="28">
        <f t="shared" si="135"/>
        <v>0</v>
      </c>
      <c r="L963" s="37">
        <f t="shared" si="136"/>
        <v>0</v>
      </c>
      <c r="M963" s="80">
        <f t="shared" si="137"/>
        <v>0</v>
      </c>
      <c r="N963" s="96" t="str">
        <f t="shared" si="129"/>
        <v/>
      </c>
      <c r="O963" s="85" t="str">
        <f t="shared" si="130"/>
        <v/>
      </c>
      <c r="P963" s="12">
        <f t="shared" si="131"/>
        <v>0</v>
      </c>
    </row>
    <row r="964" spans="2:16" s="1" customFormat="1" x14ac:dyDescent="0.2">
      <c r="B964" s="32"/>
      <c r="C964" s="32"/>
      <c r="D964" s="104"/>
      <c r="E964" s="191"/>
      <c r="F964" s="72"/>
      <c r="G964" s="79">
        <f t="shared" si="132"/>
        <v>0</v>
      </c>
      <c r="H964" s="36">
        <f>IFERROR(VLOOKUP($D964,PGP!$A:$B,2,FALSE),0)</f>
        <v>0</v>
      </c>
      <c r="I964" s="37">
        <f t="shared" si="133"/>
        <v>0</v>
      </c>
      <c r="J964" s="80">
        <f t="shared" si="134"/>
        <v>0</v>
      </c>
      <c r="K964" s="28">
        <f t="shared" si="135"/>
        <v>0</v>
      </c>
      <c r="L964" s="37">
        <f t="shared" si="136"/>
        <v>0</v>
      </c>
      <c r="M964" s="80">
        <f t="shared" si="137"/>
        <v>0</v>
      </c>
      <c r="N964" s="96" t="str">
        <f t="shared" si="129"/>
        <v/>
      </c>
      <c r="O964" s="85" t="str">
        <f t="shared" si="130"/>
        <v/>
      </c>
      <c r="P964" s="12">
        <f t="shared" si="131"/>
        <v>0</v>
      </c>
    </row>
    <row r="965" spans="2:16" s="1" customFormat="1" x14ac:dyDescent="0.2">
      <c r="B965" s="32"/>
      <c r="C965" s="32"/>
      <c r="D965" s="104"/>
      <c r="E965" s="191"/>
      <c r="F965" s="72"/>
      <c r="G965" s="79">
        <f t="shared" si="132"/>
        <v>0</v>
      </c>
      <c r="H965" s="36">
        <f>IFERROR(VLOOKUP($D965,PGP!$A:$B,2,FALSE),0)</f>
        <v>0</v>
      </c>
      <c r="I965" s="37">
        <f t="shared" si="133"/>
        <v>0</v>
      </c>
      <c r="J965" s="80">
        <f t="shared" si="134"/>
        <v>0</v>
      </c>
      <c r="K965" s="28">
        <f t="shared" si="135"/>
        <v>0</v>
      </c>
      <c r="L965" s="37">
        <f t="shared" si="136"/>
        <v>0</v>
      </c>
      <c r="M965" s="80">
        <f t="shared" si="137"/>
        <v>0</v>
      </c>
      <c r="N965" s="96" t="str">
        <f t="shared" si="129"/>
        <v/>
      </c>
      <c r="O965" s="85" t="str">
        <f t="shared" si="130"/>
        <v/>
      </c>
      <c r="P965" s="12">
        <f t="shared" si="131"/>
        <v>0</v>
      </c>
    </row>
    <row r="966" spans="2:16" s="1" customFormat="1" x14ac:dyDescent="0.2">
      <c r="B966" s="32"/>
      <c r="C966" s="32"/>
      <c r="D966" s="104"/>
      <c r="E966" s="191"/>
      <c r="F966" s="72"/>
      <c r="G966" s="79">
        <f t="shared" si="132"/>
        <v>0</v>
      </c>
      <c r="H966" s="36">
        <f>IFERROR(VLOOKUP($D966,PGP!$A:$B,2,FALSE),0)</f>
        <v>0</v>
      </c>
      <c r="I966" s="37">
        <f t="shared" si="133"/>
        <v>0</v>
      </c>
      <c r="J966" s="80">
        <f t="shared" si="134"/>
        <v>0</v>
      </c>
      <c r="K966" s="28">
        <f t="shared" si="135"/>
        <v>0</v>
      </c>
      <c r="L966" s="37">
        <f t="shared" si="136"/>
        <v>0</v>
      </c>
      <c r="M966" s="80">
        <f t="shared" si="137"/>
        <v>0</v>
      </c>
      <c r="N966" s="96" t="str">
        <f t="shared" si="129"/>
        <v/>
      </c>
      <c r="O966" s="85" t="str">
        <f t="shared" si="130"/>
        <v/>
      </c>
      <c r="P966" s="12">
        <f t="shared" si="131"/>
        <v>0</v>
      </c>
    </row>
    <row r="967" spans="2:16" s="1" customFormat="1" x14ac:dyDescent="0.2">
      <c r="B967" s="32"/>
      <c r="C967" s="32"/>
      <c r="D967" s="104"/>
      <c r="E967" s="191"/>
      <c r="F967" s="72"/>
      <c r="G967" s="79">
        <f t="shared" si="132"/>
        <v>0</v>
      </c>
      <c r="H967" s="36">
        <f>IFERROR(VLOOKUP($D967,PGP!$A:$B,2,FALSE),0)</f>
        <v>0</v>
      </c>
      <c r="I967" s="37">
        <f t="shared" si="133"/>
        <v>0</v>
      </c>
      <c r="J967" s="80">
        <f t="shared" si="134"/>
        <v>0</v>
      </c>
      <c r="K967" s="28">
        <f t="shared" si="135"/>
        <v>0</v>
      </c>
      <c r="L967" s="37">
        <f t="shared" si="136"/>
        <v>0</v>
      </c>
      <c r="M967" s="80">
        <f t="shared" si="137"/>
        <v>0</v>
      </c>
      <c r="N967" s="96" t="str">
        <f t="shared" si="129"/>
        <v/>
      </c>
      <c r="O967" s="85" t="str">
        <f t="shared" si="130"/>
        <v/>
      </c>
      <c r="P967" s="12">
        <f t="shared" si="131"/>
        <v>0</v>
      </c>
    </row>
    <row r="968" spans="2:16" s="1" customFormat="1" x14ac:dyDescent="0.2">
      <c r="B968" s="32"/>
      <c r="C968" s="32"/>
      <c r="D968" s="104"/>
      <c r="E968" s="191"/>
      <c r="F968" s="72"/>
      <c r="G968" s="79">
        <f t="shared" si="132"/>
        <v>0</v>
      </c>
      <c r="H968" s="36">
        <f>IFERROR(VLOOKUP($D968,PGP!$A:$B,2,FALSE),0)</f>
        <v>0</v>
      </c>
      <c r="I968" s="37">
        <f t="shared" si="133"/>
        <v>0</v>
      </c>
      <c r="J968" s="80">
        <f t="shared" si="134"/>
        <v>0</v>
      </c>
      <c r="K968" s="28">
        <f t="shared" si="135"/>
        <v>0</v>
      </c>
      <c r="L968" s="37">
        <f t="shared" si="136"/>
        <v>0</v>
      </c>
      <c r="M968" s="80">
        <f t="shared" si="137"/>
        <v>0</v>
      </c>
      <c r="N968" s="96" t="str">
        <f t="shared" si="129"/>
        <v/>
      </c>
      <c r="O968" s="85" t="str">
        <f t="shared" si="130"/>
        <v/>
      </c>
      <c r="P968" s="12">
        <f t="shared" si="131"/>
        <v>0</v>
      </c>
    </row>
    <row r="969" spans="2:16" s="1" customFormat="1" x14ac:dyDescent="0.2">
      <c r="B969" s="32"/>
      <c r="C969" s="32"/>
      <c r="D969" s="104"/>
      <c r="E969" s="191"/>
      <c r="F969" s="72"/>
      <c r="G969" s="79">
        <f t="shared" si="132"/>
        <v>0</v>
      </c>
      <c r="H969" s="36">
        <f>IFERROR(VLOOKUP($D969,PGP!$A:$B,2,FALSE),0)</f>
        <v>0</v>
      </c>
      <c r="I969" s="37">
        <f t="shared" si="133"/>
        <v>0</v>
      </c>
      <c r="J969" s="80">
        <f t="shared" si="134"/>
        <v>0</v>
      </c>
      <c r="K969" s="28">
        <f t="shared" si="135"/>
        <v>0</v>
      </c>
      <c r="L969" s="37">
        <f t="shared" si="136"/>
        <v>0</v>
      </c>
      <c r="M969" s="80">
        <f t="shared" si="137"/>
        <v>0</v>
      </c>
      <c r="N969" s="96" t="str">
        <f t="shared" si="129"/>
        <v/>
      </c>
      <c r="O969" s="85" t="str">
        <f t="shared" si="130"/>
        <v/>
      </c>
      <c r="P969" s="12">
        <f t="shared" si="131"/>
        <v>0</v>
      </c>
    </row>
    <row r="970" spans="2:16" s="1" customFormat="1" x14ac:dyDescent="0.2">
      <c r="B970" s="32"/>
      <c r="C970" s="32"/>
      <c r="D970" s="104"/>
      <c r="E970" s="191"/>
      <c r="F970" s="72"/>
      <c r="G970" s="79">
        <f t="shared" si="132"/>
        <v>0</v>
      </c>
      <c r="H970" s="36">
        <f>IFERROR(VLOOKUP($D970,PGP!$A:$B,2,FALSE),0)</f>
        <v>0</v>
      </c>
      <c r="I970" s="37">
        <f t="shared" si="133"/>
        <v>0</v>
      </c>
      <c r="J970" s="80">
        <f t="shared" si="134"/>
        <v>0</v>
      </c>
      <c r="K970" s="28">
        <f t="shared" si="135"/>
        <v>0</v>
      </c>
      <c r="L970" s="37">
        <f t="shared" si="136"/>
        <v>0</v>
      </c>
      <c r="M970" s="80">
        <f t="shared" si="137"/>
        <v>0</v>
      </c>
      <c r="N970" s="96" t="str">
        <f t="shared" si="129"/>
        <v/>
      </c>
      <c r="O970" s="85" t="str">
        <f t="shared" si="130"/>
        <v/>
      </c>
      <c r="P970" s="12">
        <f t="shared" si="131"/>
        <v>0</v>
      </c>
    </row>
    <row r="971" spans="2:16" s="1" customFormat="1" x14ac:dyDescent="0.2">
      <c r="B971" s="32"/>
      <c r="C971" s="32"/>
      <c r="D971" s="104"/>
      <c r="E971" s="191"/>
      <c r="F971" s="72"/>
      <c r="G971" s="79">
        <f t="shared" si="132"/>
        <v>0</v>
      </c>
      <c r="H971" s="36">
        <f>IFERROR(VLOOKUP($D971,PGP!$A:$B,2,FALSE),0)</f>
        <v>0</v>
      </c>
      <c r="I971" s="37">
        <f t="shared" si="133"/>
        <v>0</v>
      </c>
      <c r="J971" s="80">
        <f t="shared" si="134"/>
        <v>0</v>
      </c>
      <c r="K971" s="28">
        <f t="shared" si="135"/>
        <v>0</v>
      </c>
      <c r="L971" s="37">
        <f t="shared" si="136"/>
        <v>0</v>
      </c>
      <c r="M971" s="80">
        <f t="shared" si="137"/>
        <v>0</v>
      </c>
      <c r="N971" s="96" t="str">
        <f t="shared" si="129"/>
        <v/>
      </c>
      <c r="O971" s="85" t="str">
        <f t="shared" si="130"/>
        <v/>
      </c>
      <c r="P971" s="12">
        <f t="shared" si="131"/>
        <v>0</v>
      </c>
    </row>
    <row r="972" spans="2:16" s="1" customFormat="1" x14ac:dyDescent="0.2">
      <c r="B972" s="32"/>
      <c r="C972" s="32"/>
      <c r="D972" s="104"/>
      <c r="E972" s="191"/>
      <c r="F972" s="72"/>
      <c r="G972" s="79">
        <f t="shared" si="132"/>
        <v>0</v>
      </c>
      <c r="H972" s="36">
        <f>IFERROR(VLOOKUP($D972,PGP!$A:$B,2,FALSE),0)</f>
        <v>0</v>
      </c>
      <c r="I972" s="37">
        <f t="shared" si="133"/>
        <v>0</v>
      </c>
      <c r="J972" s="80">
        <f t="shared" si="134"/>
        <v>0</v>
      </c>
      <c r="K972" s="28">
        <f t="shared" si="135"/>
        <v>0</v>
      </c>
      <c r="L972" s="37">
        <f t="shared" si="136"/>
        <v>0</v>
      </c>
      <c r="M972" s="80">
        <f t="shared" si="137"/>
        <v>0</v>
      </c>
      <c r="N972" s="96" t="str">
        <f t="shared" si="129"/>
        <v/>
      </c>
      <c r="O972" s="85" t="str">
        <f t="shared" si="130"/>
        <v/>
      </c>
      <c r="P972" s="12">
        <f t="shared" si="131"/>
        <v>0</v>
      </c>
    </row>
    <row r="973" spans="2:16" s="1" customFormat="1" x14ac:dyDescent="0.2">
      <c r="B973" s="32"/>
      <c r="C973" s="32"/>
      <c r="D973" s="104"/>
      <c r="E973" s="191"/>
      <c r="F973" s="72"/>
      <c r="G973" s="79">
        <f t="shared" si="132"/>
        <v>0</v>
      </c>
      <c r="H973" s="36">
        <f>IFERROR(VLOOKUP($D973,PGP!$A:$B,2,FALSE),0)</f>
        <v>0</v>
      </c>
      <c r="I973" s="37">
        <f t="shared" si="133"/>
        <v>0</v>
      </c>
      <c r="J973" s="80">
        <f t="shared" si="134"/>
        <v>0</v>
      </c>
      <c r="K973" s="28">
        <f t="shared" si="135"/>
        <v>0</v>
      </c>
      <c r="L973" s="37">
        <f t="shared" si="136"/>
        <v>0</v>
      </c>
      <c r="M973" s="80">
        <f t="shared" si="137"/>
        <v>0</v>
      </c>
      <c r="N973" s="96" t="str">
        <f t="shared" si="129"/>
        <v/>
      </c>
      <c r="O973" s="85" t="str">
        <f t="shared" si="130"/>
        <v/>
      </c>
      <c r="P973" s="12">
        <f t="shared" si="131"/>
        <v>0</v>
      </c>
    </row>
    <row r="974" spans="2:16" s="1" customFormat="1" x14ac:dyDescent="0.2">
      <c r="B974" s="32"/>
      <c r="C974" s="32"/>
      <c r="D974" s="104"/>
      <c r="E974" s="191"/>
      <c r="F974" s="72"/>
      <c r="G974" s="79">
        <f t="shared" si="132"/>
        <v>0</v>
      </c>
      <c r="H974" s="36">
        <f>IFERROR(VLOOKUP($D974,PGP!$A:$B,2,FALSE),0)</f>
        <v>0</v>
      </c>
      <c r="I974" s="37">
        <f t="shared" si="133"/>
        <v>0</v>
      </c>
      <c r="J974" s="80">
        <f t="shared" si="134"/>
        <v>0</v>
      </c>
      <c r="K974" s="28">
        <f t="shared" si="135"/>
        <v>0</v>
      </c>
      <c r="L974" s="37">
        <f t="shared" si="136"/>
        <v>0</v>
      </c>
      <c r="M974" s="80">
        <f t="shared" si="137"/>
        <v>0</v>
      </c>
      <c r="N974" s="96" t="str">
        <f t="shared" si="129"/>
        <v/>
      </c>
      <c r="O974" s="85" t="str">
        <f t="shared" si="130"/>
        <v/>
      </c>
      <c r="P974" s="12">
        <f t="shared" si="131"/>
        <v>0</v>
      </c>
    </row>
    <row r="975" spans="2:16" s="1" customFormat="1" x14ac:dyDescent="0.2">
      <c r="B975" s="32"/>
      <c r="C975" s="32"/>
      <c r="D975" s="104"/>
      <c r="E975" s="191"/>
      <c r="F975" s="72"/>
      <c r="G975" s="79">
        <f t="shared" si="132"/>
        <v>0</v>
      </c>
      <c r="H975" s="36">
        <f>IFERROR(VLOOKUP($D975,PGP!$A:$B,2,FALSE),0)</f>
        <v>0</v>
      </c>
      <c r="I975" s="37">
        <f t="shared" si="133"/>
        <v>0</v>
      </c>
      <c r="J975" s="80">
        <f t="shared" si="134"/>
        <v>0</v>
      </c>
      <c r="K975" s="28">
        <f t="shared" si="135"/>
        <v>0</v>
      </c>
      <c r="L975" s="37">
        <f t="shared" si="136"/>
        <v>0</v>
      </c>
      <c r="M975" s="80">
        <f t="shared" si="137"/>
        <v>0</v>
      </c>
      <c r="N975" s="96" t="str">
        <f t="shared" si="129"/>
        <v/>
      </c>
      <c r="O975" s="85" t="str">
        <f t="shared" si="130"/>
        <v/>
      </c>
      <c r="P975" s="12">
        <f t="shared" si="131"/>
        <v>0</v>
      </c>
    </row>
    <row r="976" spans="2:16" s="1" customFormat="1" x14ac:dyDescent="0.2">
      <c r="B976" s="32"/>
      <c r="C976" s="32"/>
      <c r="D976" s="104"/>
      <c r="E976" s="191"/>
      <c r="F976" s="72"/>
      <c r="G976" s="79">
        <f t="shared" si="132"/>
        <v>0</v>
      </c>
      <c r="H976" s="36">
        <f>IFERROR(VLOOKUP($D976,PGP!$A:$B,2,FALSE),0)</f>
        <v>0</v>
      </c>
      <c r="I976" s="37">
        <f t="shared" si="133"/>
        <v>0</v>
      </c>
      <c r="J976" s="80">
        <f t="shared" si="134"/>
        <v>0</v>
      </c>
      <c r="K976" s="28">
        <f t="shared" si="135"/>
        <v>0</v>
      </c>
      <c r="L976" s="37">
        <f t="shared" si="136"/>
        <v>0</v>
      </c>
      <c r="M976" s="80">
        <f t="shared" si="137"/>
        <v>0</v>
      </c>
      <c r="N976" s="96" t="str">
        <f t="shared" si="129"/>
        <v/>
      </c>
      <c r="O976" s="85" t="str">
        <f t="shared" si="130"/>
        <v/>
      </c>
      <c r="P976" s="12">
        <f t="shared" si="131"/>
        <v>0</v>
      </c>
    </row>
    <row r="977" spans="2:16" s="1" customFormat="1" x14ac:dyDescent="0.2">
      <c r="B977" s="32"/>
      <c r="C977" s="32"/>
      <c r="D977" s="104"/>
      <c r="E977" s="191"/>
      <c r="F977" s="72"/>
      <c r="G977" s="79">
        <f t="shared" si="132"/>
        <v>0</v>
      </c>
      <c r="H977" s="36">
        <f>IFERROR(VLOOKUP($D977,PGP!$A:$B,2,FALSE),0)</f>
        <v>0</v>
      </c>
      <c r="I977" s="37">
        <f t="shared" si="133"/>
        <v>0</v>
      </c>
      <c r="J977" s="80">
        <f t="shared" si="134"/>
        <v>0</v>
      </c>
      <c r="K977" s="28">
        <f t="shared" si="135"/>
        <v>0</v>
      </c>
      <c r="L977" s="37">
        <f t="shared" si="136"/>
        <v>0</v>
      </c>
      <c r="M977" s="80">
        <f t="shared" si="137"/>
        <v>0</v>
      </c>
      <c r="N977" s="96" t="str">
        <f t="shared" si="129"/>
        <v/>
      </c>
      <c r="O977" s="85" t="str">
        <f t="shared" si="130"/>
        <v/>
      </c>
      <c r="P977" s="12">
        <f t="shared" si="131"/>
        <v>0</v>
      </c>
    </row>
    <row r="978" spans="2:16" s="1" customFormat="1" x14ac:dyDescent="0.2">
      <c r="B978" s="32"/>
      <c r="C978" s="32"/>
      <c r="D978" s="104"/>
      <c r="E978" s="191"/>
      <c r="F978" s="72"/>
      <c r="G978" s="79">
        <f t="shared" si="132"/>
        <v>0</v>
      </c>
      <c r="H978" s="36">
        <f>IFERROR(VLOOKUP($D978,PGP!$A:$B,2,FALSE),0)</f>
        <v>0</v>
      </c>
      <c r="I978" s="37">
        <f t="shared" si="133"/>
        <v>0</v>
      </c>
      <c r="J978" s="80">
        <f t="shared" si="134"/>
        <v>0</v>
      </c>
      <c r="K978" s="28">
        <f t="shared" si="135"/>
        <v>0</v>
      </c>
      <c r="L978" s="37">
        <f t="shared" si="136"/>
        <v>0</v>
      </c>
      <c r="M978" s="80">
        <f t="shared" si="137"/>
        <v>0</v>
      </c>
      <c r="N978" s="96" t="str">
        <f t="shared" si="129"/>
        <v/>
      </c>
      <c r="O978" s="85" t="str">
        <f t="shared" si="130"/>
        <v/>
      </c>
      <c r="P978" s="12">
        <f t="shared" si="131"/>
        <v>0</v>
      </c>
    </row>
    <row r="979" spans="2:16" s="1" customFormat="1" x14ac:dyDescent="0.2">
      <c r="B979" s="32"/>
      <c r="C979" s="32"/>
      <c r="D979" s="104"/>
      <c r="E979" s="191"/>
      <c r="F979" s="72"/>
      <c r="G979" s="79">
        <f t="shared" si="132"/>
        <v>0</v>
      </c>
      <c r="H979" s="36">
        <f>IFERROR(VLOOKUP($D979,PGP!$A:$B,2,FALSE),0)</f>
        <v>0</v>
      </c>
      <c r="I979" s="37">
        <f t="shared" si="133"/>
        <v>0</v>
      </c>
      <c r="J979" s="80">
        <f t="shared" si="134"/>
        <v>0</v>
      </c>
      <c r="K979" s="28">
        <f t="shared" si="135"/>
        <v>0</v>
      </c>
      <c r="L979" s="37">
        <f t="shared" si="136"/>
        <v>0</v>
      </c>
      <c r="M979" s="80">
        <f t="shared" si="137"/>
        <v>0</v>
      </c>
      <c r="N979" s="96" t="str">
        <f t="shared" si="129"/>
        <v/>
      </c>
      <c r="O979" s="85" t="str">
        <f t="shared" si="130"/>
        <v/>
      </c>
      <c r="P979" s="12">
        <f t="shared" si="131"/>
        <v>0</v>
      </c>
    </row>
    <row r="980" spans="2:16" s="1" customFormat="1" x14ac:dyDescent="0.2">
      <c r="B980" s="32"/>
      <c r="C980" s="32"/>
      <c r="D980" s="104"/>
      <c r="E980" s="191"/>
      <c r="F980" s="72"/>
      <c r="G980" s="79">
        <f t="shared" si="132"/>
        <v>0</v>
      </c>
      <c r="H980" s="36">
        <f>IFERROR(VLOOKUP($D980,PGP!$A:$B,2,FALSE),0)</f>
        <v>0</v>
      </c>
      <c r="I980" s="37">
        <f t="shared" si="133"/>
        <v>0</v>
      </c>
      <c r="J980" s="80">
        <f t="shared" si="134"/>
        <v>0</v>
      </c>
      <c r="K980" s="28">
        <f t="shared" si="135"/>
        <v>0</v>
      </c>
      <c r="L980" s="37">
        <f t="shared" si="136"/>
        <v>0</v>
      </c>
      <c r="M980" s="80">
        <f t="shared" si="137"/>
        <v>0</v>
      </c>
      <c r="N980" s="96" t="str">
        <f t="shared" si="129"/>
        <v/>
      </c>
      <c r="O980" s="85" t="str">
        <f t="shared" si="130"/>
        <v/>
      </c>
      <c r="P980" s="12">
        <f t="shared" si="131"/>
        <v>0</v>
      </c>
    </row>
    <row r="981" spans="2:16" s="1" customFormat="1" x14ac:dyDescent="0.2">
      <c r="B981" s="32"/>
      <c r="C981" s="32"/>
      <c r="D981" s="104"/>
      <c r="E981" s="191"/>
      <c r="F981" s="72"/>
      <c r="G981" s="79">
        <f t="shared" si="132"/>
        <v>0</v>
      </c>
      <c r="H981" s="36">
        <f>IFERROR(VLOOKUP($D981,PGP!$A:$B,2,FALSE),0)</f>
        <v>0</v>
      </c>
      <c r="I981" s="37">
        <f t="shared" si="133"/>
        <v>0</v>
      </c>
      <c r="J981" s="80">
        <f t="shared" si="134"/>
        <v>0</v>
      </c>
      <c r="K981" s="28">
        <f t="shared" si="135"/>
        <v>0</v>
      </c>
      <c r="L981" s="37">
        <f t="shared" si="136"/>
        <v>0</v>
      </c>
      <c r="M981" s="80">
        <f t="shared" si="137"/>
        <v>0</v>
      </c>
      <c r="N981" s="96" t="str">
        <f t="shared" si="129"/>
        <v/>
      </c>
      <c r="O981" s="85" t="str">
        <f t="shared" si="130"/>
        <v/>
      </c>
      <c r="P981" s="12">
        <f t="shared" si="131"/>
        <v>0</v>
      </c>
    </row>
    <row r="982" spans="2:16" s="1" customFormat="1" x14ac:dyDescent="0.2">
      <c r="B982" s="32"/>
      <c r="C982" s="32"/>
      <c r="D982" s="104"/>
      <c r="E982" s="191"/>
      <c r="F982" s="72"/>
      <c r="G982" s="79">
        <f t="shared" si="132"/>
        <v>0</v>
      </c>
      <c r="H982" s="36">
        <f>IFERROR(VLOOKUP($D982,PGP!$A:$B,2,FALSE),0)</f>
        <v>0</v>
      </c>
      <c r="I982" s="37">
        <f t="shared" si="133"/>
        <v>0</v>
      </c>
      <c r="J982" s="80">
        <f t="shared" si="134"/>
        <v>0</v>
      </c>
      <c r="K982" s="28">
        <f t="shared" si="135"/>
        <v>0</v>
      </c>
      <c r="L982" s="37">
        <f t="shared" si="136"/>
        <v>0</v>
      </c>
      <c r="M982" s="80">
        <f t="shared" si="137"/>
        <v>0</v>
      </c>
      <c r="N982" s="96" t="str">
        <f t="shared" si="129"/>
        <v/>
      </c>
      <c r="O982" s="85" t="str">
        <f t="shared" si="130"/>
        <v/>
      </c>
      <c r="P982" s="12">
        <f t="shared" si="131"/>
        <v>0</v>
      </c>
    </row>
    <row r="983" spans="2:16" s="1" customFormat="1" x14ac:dyDescent="0.2">
      <c r="B983" s="32"/>
      <c r="C983" s="32"/>
      <c r="D983" s="104"/>
      <c r="E983" s="191"/>
      <c r="F983" s="72"/>
      <c r="G983" s="79">
        <f t="shared" si="132"/>
        <v>0</v>
      </c>
      <c r="H983" s="36">
        <f>IFERROR(VLOOKUP($D983,PGP!$A:$B,2,FALSE),0)</f>
        <v>0</v>
      </c>
      <c r="I983" s="37">
        <f t="shared" si="133"/>
        <v>0</v>
      </c>
      <c r="J983" s="80">
        <f t="shared" si="134"/>
        <v>0</v>
      </c>
      <c r="K983" s="28">
        <f t="shared" si="135"/>
        <v>0</v>
      </c>
      <c r="L983" s="37">
        <f t="shared" si="136"/>
        <v>0</v>
      </c>
      <c r="M983" s="80">
        <f t="shared" si="137"/>
        <v>0</v>
      </c>
      <c r="N983" s="96" t="str">
        <f t="shared" si="129"/>
        <v/>
      </c>
      <c r="O983" s="85" t="str">
        <f t="shared" si="130"/>
        <v/>
      </c>
      <c r="P983" s="12">
        <f t="shared" si="131"/>
        <v>0</v>
      </c>
    </row>
    <row r="984" spans="2:16" s="1" customFormat="1" x14ac:dyDescent="0.2">
      <c r="B984" s="32"/>
      <c r="C984" s="32"/>
      <c r="D984" s="104"/>
      <c r="E984" s="191"/>
      <c r="F984" s="72"/>
      <c r="G984" s="79">
        <f t="shared" si="132"/>
        <v>0</v>
      </c>
      <c r="H984" s="36">
        <f>IFERROR(VLOOKUP($D984,PGP!$A:$B,2,FALSE),0)</f>
        <v>0</v>
      </c>
      <c r="I984" s="37">
        <f t="shared" si="133"/>
        <v>0</v>
      </c>
      <c r="J984" s="80">
        <f t="shared" si="134"/>
        <v>0</v>
      </c>
      <c r="K984" s="28">
        <f t="shared" si="135"/>
        <v>0</v>
      </c>
      <c r="L984" s="37">
        <f t="shared" si="136"/>
        <v>0</v>
      </c>
      <c r="M984" s="80">
        <f t="shared" si="137"/>
        <v>0</v>
      </c>
      <c r="N984" s="96" t="str">
        <f t="shared" si="129"/>
        <v/>
      </c>
      <c r="O984" s="85" t="str">
        <f t="shared" si="130"/>
        <v/>
      </c>
      <c r="P984" s="12">
        <f t="shared" si="131"/>
        <v>0</v>
      </c>
    </row>
    <row r="985" spans="2:16" s="1" customFormat="1" x14ac:dyDescent="0.2">
      <c r="B985" s="32"/>
      <c r="C985" s="32"/>
      <c r="D985" s="104"/>
      <c r="E985" s="191"/>
      <c r="F985" s="72"/>
      <c r="G985" s="79">
        <f t="shared" si="132"/>
        <v>0</v>
      </c>
      <c r="H985" s="36">
        <f>IFERROR(VLOOKUP($D985,PGP!$A:$B,2,FALSE),0)</f>
        <v>0</v>
      </c>
      <c r="I985" s="37">
        <f t="shared" si="133"/>
        <v>0</v>
      </c>
      <c r="J985" s="80">
        <f t="shared" si="134"/>
        <v>0</v>
      </c>
      <c r="K985" s="28">
        <f t="shared" si="135"/>
        <v>0</v>
      </c>
      <c r="L985" s="37">
        <f t="shared" si="136"/>
        <v>0</v>
      </c>
      <c r="M985" s="80">
        <f t="shared" si="137"/>
        <v>0</v>
      </c>
      <c r="N985" s="96" t="str">
        <f t="shared" si="129"/>
        <v/>
      </c>
      <c r="O985" s="85" t="str">
        <f t="shared" si="130"/>
        <v/>
      </c>
      <c r="P985" s="12">
        <f t="shared" si="131"/>
        <v>0</v>
      </c>
    </row>
    <row r="986" spans="2:16" s="1" customFormat="1" x14ac:dyDescent="0.2">
      <c r="B986" s="32"/>
      <c r="C986" s="32"/>
      <c r="D986" s="104"/>
      <c r="E986" s="191"/>
      <c r="F986" s="72"/>
      <c r="G986" s="79">
        <f t="shared" si="132"/>
        <v>0</v>
      </c>
      <c r="H986" s="36">
        <f>IFERROR(VLOOKUP($D986,PGP!$A:$B,2,FALSE),0)</f>
        <v>0</v>
      </c>
      <c r="I986" s="37">
        <f t="shared" si="133"/>
        <v>0</v>
      </c>
      <c r="J986" s="80">
        <f t="shared" si="134"/>
        <v>0</v>
      </c>
      <c r="K986" s="28">
        <f t="shared" si="135"/>
        <v>0</v>
      </c>
      <c r="L986" s="37">
        <f t="shared" si="136"/>
        <v>0</v>
      </c>
      <c r="M986" s="80">
        <f t="shared" si="137"/>
        <v>0</v>
      </c>
      <c r="N986" s="96" t="str">
        <f t="shared" si="129"/>
        <v/>
      </c>
      <c r="O986" s="85" t="str">
        <f t="shared" si="130"/>
        <v/>
      </c>
      <c r="P986" s="12">
        <f t="shared" si="131"/>
        <v>0</v>
      </c>
    </row>
    <row r="987" spans="2:16" s="1" customFormat="1" x14ac:dyDescent="0.2">
      <c r="B987" s="32"/>
      <c r="C987" s="32"/>
      <c r="D987" s="104"/>
      <c r="E987" s="191"/>
      <c r="F987" s="72"/>
      <c r="G987" s="79">
        <f t="shared" si="132"/>
        <v>0</v>
      </c>
      <c r="H987" s="36">
        <f>IFERROR(VLOOKUP($D987,PGP!$A:$B,2,FALSE),0)</f>
        <v>0</v>
      </c>
      <c r="I987" s="37">
        <f t="shared" si="133"/>
        <v>0</v>
      </c>
      <c r="J987" s="80">
        <f t="shared" si="134"/>
        <v>0</v>
      </c>
      <c r="K987" s="28">
        <f t="shared" si="135"/>
        <v>0</v>
      </c>
      <c r="L987" s="37">
        <f t="shared" si="136"/>
        <v>0</v>
      </c>
      <c r="M987" s="80">
        <f t="shared" si="137"/>
        <v>0</v>
      </c>
      <c r="N987" s="96" t="str">
        <f t="shared" si="129"/>
        <v/>
      </c>
      <c r="O987" s="85" t="str">
        <f t="shared" si="130"/>
        <v/>
      </c>
      <c r="P987" s="12">
        <f t="shared" si="131"/>
        <v>0</v>
      </c>
    </row>
    <row r="988" spans="2:16" s="1" customFormat="1" x14ac:dyDescent="0.2">
      <c r="B988" s="32"/>
      <c r="C988" s="32"/>
      <c r="D988" s="104"/>
      <c r="E988" s="191"/>
      <c r="F988" s="72"/>
      <c r="G988" s="79">
        <f t="shared" si="132"/>
        <v>0</v>
      </c>
      <c r="H988" s="36">
        <f>IFERROR(VLOOKUP($D988,PGP!$A:$B,2,FALSE),0)</f>
        <v>0</v>
      </c>
      <c r="I988" s="37">
        <f t="shared" si="133"/>
        <v>0</v>
      </c>
      <c r="J988" s="80">
        <f t="shared" si="134"/>
        <v>0</v>
      </c>
      <c r="K988" s="28">
        <f t="shared" si="135"/>
        <v>0</v>
      </c>
      <c r="L988" s="37">
        <f t="shared" si="136"/>
        <v>0</v>
      </c>
      <c r="M988" s="80">
        <f t="shared" si="137"/>
        <v>0</v>
      </c>
      <c r="N988" s="96" t="str">
        <f t="shared" si="129"/>
        <v/>
      </c>
      <c r="O988" s="85" t="str">
        <f t="shared" si="130"/>
        <v/>
      </c>
      <c r="P988" s="12">
        <f t="shared" si="131"/>
        <v>0</v>
      </c>
    </row>
    <row r="989" spans="2:16" s="1" customFormat="1" x14ac:dyDescent="0.2">
      <c r="B989" s="32"/>
      <c r="C989" s="32"/>
      <c r="D989" s="104"/>
      <c r="E989" s="191"/>
      <c r="F989" s="72"/>
      <c r="G989" s="79">
        <f t="shared" si="132"/>
        <v>0</v>
      </c>
      <c r="H989" s="36">
        <f>IFERROR(VLOOKUP($D989,PGP!$A:$B,2,FALSE),0)</f>
        <v>0</v>
      </c>
      <c r="I989" s="37">
        <f t="shared" si="133"/>
        <v>0</v>
      </c>
      <c r="J989" s="80">
        <f t="shared" si="134"/>
        <v>0</v>
      </c>
      <c r="K989" s="28">
        <f t="shared" si="135"/>
        <v>0</v>
      </c>
      <c r="L989" s="37">
        <f t="shared" si="136"/>
        <v>0</v>
      </c>
      <c r="M989" s="80">
        <f t="shared" si="137"/>
        <v>0</v>
      </c>
      <c r="N989" s="96" t="str">
        <f t="shared" si="129"/>
        <v/>
      </c>
      <c r="O989" s="85" t="str">
        <f t="shared" si="130"/>
        <v/>
      </c>
      <c r="P989" s="12">
        <f t="shared" si="131"/>
        <v>0</v>
      </c>
    </row>
    <row r="990" spans="2:16" s="1" customFormat="1" x14ac:dyDescent="0.2">
      <c r="B990" s="32"/>
      <c r="C990" s="32"/>
      <c r="D990" s="104"/>
      <c r="E990" s="191"/>
      <c r="F990" s="72"/>
      <c r="G990" s="79">
        <f t="shared" si="132"/>
        <v>0</v>
      </c>
      <c r="H990" s="36">
        <f>IFERROR(VLOOKUP($D990,PGP!$A:$B,2,FALSE),0)</f>
        <v>0</v>
      </c>
      <c r="I990" s="37">
        <f t="shared" si="133"/>
        <v>0</v>
      </c>
      <c r="J990" s="80">
        <f t="shared" si="134"/>
        <v>0</v>
      </c>
      <c r="K990" s="28">
        <f t="shared" si="135"/>
        <v>0</v>
      </c>
      <c r="L990" s="37">
        <f t="shared" si="136"/>
        <v>0</v>
      </c>
      <c r="M990" s="80">
        <f t="shared" si="137"/>
        <v>0</v>
      </c>
      <c r="N990" s="96" t="str">
        <f t="shared" si="129"/>
        <v/>
      </c>
      <c r="O990" s="85" t="str">
        <f t="shared" si="130"/>
        <v/>
      </c>
      <c r="P990" s="12">
        <f t="shared" si="131"/>
        <v>0</v>
      </c>
    </row>
    <row r="991" spans="2:16" s="1" customFormat="1" x14ac:dyDescent="0.2">
      <c r="B991" s="32"/>
      <c r="C991" s="32"/>
      <c r="D991" s="104"/>
      <c r="E991" s="191"/>
      <c r="F991" s="72"/>
      <c r="G991" s="79">
        <f t="shared" si="132"/>
        <v>0</v>
      </c>
      <c r="H991" s="36">
        <f>IFERROR(VLOOKUP($D991,PGP!$A:$B,2,FALSE),0)</f>
        <v>0</v>
      </c>
      <c r="I991" s="37">
        <f t="shared" si="133"/>
        <v>0</v>
      </c>
      <c r="J991" s="80">
        <f t="shared" si="134"/>
        <v>0</v>
      </c>
      <c r="K991" s="28">
        <f t="shared" si="135"/>
        <v>0</v>
      </c>
      <c r="L991" s="37">
        <f t="shared" si="136"/>
        <v>0</v>
      </c>
      <c r="M991" s="80">
        <f t="shared" si="137"/>
        <v>0</v>
      </c>
      <c r="N991" s="96" t="str">
        <f t="shared" ref="N991:N1029" si="138">IF(ISBLANK(F991),"",IF(E991&lt;=0,"",IF(O991=J991,"Calcul de base/ Standard","Marge protégée/ Protected margin")))</f>
        <v/>
      </c>
      <c r="O991" s="85" t="str">
        <f t="shared" ref="O991:O1029" si="139">IF(ISBLANK(F991),"",IF(E991&gt;0,MAX(J991,M991),"Remplir colonne D/ Complete column D"))</f>
        <v/>
      </c>
      <c r="P991" s="12">
        <f t="shared" ref="P991:P1029" si="140">IFERROR((O991/E991),0)</f>
        <v>0</v>
      </c>
    </row>
    <row r="992" spans="2:16" s="1" customFormat="1" x14ac:dyDescent="0.2">
      <c r="B992" s="32"/>
      <c r="C992" s="32"/>
      <c r="D992" s="104"/>
      <c r="E992" s="191"/>
      <c r="F992" s="72"/>
      <c r="G992" s="79">
        <f t="shared" ref="G992:G1029" si="141">(IF(AND(D992="Fleurs séchées/Dried cannabis",(E992&lt;28)),1.05,0)+IF(AND(D992="Fleurs séchées/Dried cannabis",(E992=28)),0.9,0))*$E992</f>
        <v>0</v>
      </c>
      <c r="H992" s="36">
        <f>IFERROR(VLOOKUP($D992,PGP!$A:$B,2,FALSE),0)</f>
        <v>0</v>
      </c>
      <c r="I992" s="37">
        <f t="shared" ref="I992:I1029" si="142">IFERROR((F992*(1+H992))+G992,0)</f>
        <v>0</v>
      </c>
      <c r="J992" s="80">
        <f t="shared" ref="J992:J1029" si="143">IFERROR(ROUNDUP(I992*1.14975,1),0)</f>
        <v>0</v>
      </c>
      <c r="K992" s="28">
        <f t="shared" ref="K992:K1029" si="144">(IF(AND(D992="Fleurs séchées/Dried cannabis",(E992&lt;28)),1.85,0)+IF(AND(D992="Fleurs séchées/Dried cannabis",(E992=28)),1.25,0)+IF(D992="Préroulés/Pre-rolled",2.2,0)+IF(D992="Moulu/Ground",1.5,0)+IF(AND(D992="Haschich/Hash",(E992&gt;=3)),3.5,0)+IF(AND(D992="Haschich/Hash",AND(E992&gt;=2,E992&lt;3)),4.3,0)+IF(AND(D992="Haschich/Hash",AND(E992&gt;=0,E992&lt;2)),5.9,0))*E992</f>
        <v>0</v>
      </c>
      <c r="L992" s="37">
        <f t="shared" ref="L992:L1029" si="145">K992+F992</f>
        <v>0</v>
      </c>
      <c r="M992" s="80">
        <f t="shared" ref="M992:M1029" si="146">IFERROR(ROUNDUP(L992*1.14975,1),0)</f>
        <v>0</v>
      </c>
      <c r="N992" s="96" t="str">
        <f t="shared" si="138"/>
        <v/>
      </c>
      <c r="O992" s="85" t="str">
        <f t="shared" si="139"/>
        <v/>
      </c>
      <c r="P992" s="12">
        <f t="shared" si="140"/>
        <v>0</v>
      </c>
    </row>
    <row r="993" spans="2:16" s="1" customFormat="1" x14ac:dyDescent="0.2">
      <c r="B993" s="32"/>
      <c r="C993" s="32"/>
      <c r="D993" s="104"/>
      <c r="E993" s="191"/>
      <c r="F993" s="72"/>
      <c r="G993" s="79">
        <f t="shared" si="141"/>
        <v>0</v>
      </c>
      <c r="H993" s="36">
        <f>IFERROR(VLOOKUP($D993,PGP!$A:$B,2,FALSE),0)</f>
        <v>0</v>
      </c>
      <c r="I993" s="37">
        <f t="shared" si="142"/>
        <v>0</v>
      </c>
      <c r="J993" s="80">
        <f t="shared" si="143"/>
        <v>0</v>
      </c>
      <c r="K993" s="28">
        <f t="shared" si="144"/>
        <v>0</v>
      </c>
      <c r="L993" s="37">
        <f t="shared" si="145"/>
        <v>0</v>
      </c>
      <c r="M993" s="80">
        <f t="shared" si="146"/>
        <v>0</v>
      </c>
      <c r="N993" s="96" t="str">
        <f t="shared" si="138"/>
        <v/>
      </c>
      <c r="O993" s="85" t="str">
        <f t="shared" si="139"/>
        <v/>
      </c>
      <c r="P993" s="12">
        <f t="shared" si="140"/>
        <v>0</v>
      </c>
    </row>
    <row r="994" spans="2:16" s="1" customFormat="1" x14ac:dyDescent="0.2">
      <c r="B994" s="32"/>
      <c r="C994" s="32"/>
      <c r="D994" s="104"/>
      <c r="E994" s="191"/>
      <c r="F994" s="72"/>
      <c r="G994" s="79">
        <f t="shared" si="141"/>
        <v>0</v>
      </c>
      <c r="H994" s="36">
        <f>IFERROR(VLOOKUP($D994,PGP!$A:$B,2,FALSE),0)</f>
        <v>0</v>
      </c>
      <c r="I994" s="37">
        <f t="shared" si="142"/>
        <v>0</v>
      </c>
      <c r="J994" s="80">
        <f t="shared" si="143"/>
        <v>0</v>
      </c>
      <c r="K994" s="28">
        <f t="shared" si="144"/>
        <v>0</v>
      </c>
      <c r="L994" s="37">
        <f t="shared" si="145"/>
        <v>0</v>
      </c>
      <c r="M994" s="80">
        <f t="shared" si="146"/>
        <v>0</v>
      </c>
      <c r="N994" s="96" t="str">
        <f t="shared" si="138"/>
        <v/>
      </c>
      <c r="O994" s="85" t="str">
        <f t="shared" si="139"/>
        <v/>
      </c>
      <c r="P994" s="12">
        <f t="shared" si="140"/>
        <v>0</v>
      </c>
    </row>
    <row r="995" spans="2:16" s="1" customFormat="1" x14ac:dyDescent="0.2">
      <c r="B995" s="32"/>
      <c r="C995" s="32"/>
      <c r="D995" s="104"/>
      <c r="E995" s="191"/>
      <c r="F995" s="72"/>
      <c r="G995" s="79">
        <f t="shared" si="141"/>
        <v>0</v>
      </c>
      <c r="H995" s="36">
        <f>IFERROR(VLOOKUP($D995,PGP!$A:$B,2,FALSE),0)</f>
        <v>0</v>
      </c>
      <c r="I995" s="37">
        <f t="shared" si="142"/>
        <v>0</v>
      </c>
      <c r="J995" s="80">
        <f t="shared" si="143"/>
        <v>0</v>
      </c>
      <c r="K995" s="28">
        <f t="shared" si="144"/>
        <v>0</v>
      </c>
      <c r="L995" s="37">
        <f t="shared" si="145"/>
        <v>0</v>
      </c>
      <c r="M995" s="80">
        <f t="shared" si="146"/>
        <v>0</v>
      </c>
      <c r="N995" s="96" t="str">
        <f t="shared" si="138"/>
        <v/>
      </c>
      <c r="O995" s="85" t="str">
        <f t="shared" si="139"/>
        <v/>
      </c>
      <c r="P995" s="12">
        <f t="shared" si="140"/>
        <v>0</v>
      </c>
    </row>
    <row r="996" spans="2:16" s="1" customFormat="1" x14ac:dyDescent="0.2">
      <c r="B996" s="32"/>
      <c r="C996" s="32"/>
      <c r="D996" s="104"/>
      <c r="E996" s="191"/>
      <c r="F996" s="72"/>
      <c r="G996" s="79">
        <f t="shared" si="141"/>
        <v>0</v>
      </c>
      <c r="H996" s="36">
        <f>IFERROR(VLOOKUP($D996,PGP!$A:$B,2,FALSE),0)</f>
        <v>0</v>
      </c>
      <c r="I996" s="37">
        <f t="shared" si="142"/>
        <v>0</v>
      </c>
      <c r="J996" s="80">
        <f t="shared" si="143"/>
        <v>0</v>
      </c>
      <c r="K996" s="28">
        <f t="shared" si="144"/>
        <v>0</v>
      </c>
      <c r="L996" s="37">
        <f t="shared" si="145"/>
        <v>0</v>
      </c>
      <c r="M996" s="80">
        <f t="shared" si="146"/>
        <v>0</v>
      </c>
      <c r="N996" s="96" t="str">
        <f t="shared" si="138"/>
        <v/>
      </c>
      <c r="O996" s="85" t="str">
        <f t="shared" si="139"/>
        <v/>
      </c>
      <c r="P996" s="12">
        <f t="shared" si="140"/>
        <v>0</v>
      </c>
    </row>
    <row r="997" spans="2:16" s="1" customFormat="1" x14ac:dyDescent="0.2">
      <c r="B997" s="32"/>
      <c r="C997" s="32"/>
      <c r="D997" s="104"/>
      <c r="E997" s="191"/>
      <c r="F997" s="72"/>
      <c r="G997" s="79">
        <f t="shared" si="141"/>
        <v>0</v>
      </c>
      <c r="H997" s="36">
        <f>IFERROR(VLOOKUP($D997,PGP!$A:$B,2,FALSE),0)</f>
        <v>0</v>
      </c>
      <c r="I997" s="37">
        <f t="shared" si="142"/>
        <v>0</v>
      </c>
      <c r="J997" s="80">
        <f t="shared" si="143"/>
        <v>0</v>
      </c>
      <c r="K997" s="28">
        <f t="shared" si="144"/>
        <v>0</v>
      </c>
      <c r="L997" s="37">
        <f t="shared" si="145"/>
        <v>0</v>
      </c>
      <c r="M997" s="80">
        <f t="shared" si="146"/>
        <v>0</v>
      </c>
      <c r="N997" s="96" t="str">
        <f t="shared" si="138"/>
        <v/>
      </c>
      <c r="O997" s="85" t="str">
        <f t="shared" si="139"/>
        <v/>
      </c>
      <c r="P997" s="12">
        <f t="shared" si="140"/>
        <v>0</v>
      </c>
    </row>
    <row r="998" spans="2:16" s="1" customFormat="1" x14ac:dyDescent="0.2">
      <c r="B998" s="32"/>
      <c r="C998" s="32"/>
      <c r="D998" s="104"/>
      <c r="E998" s="191"/>
      <c r="F998" s="72"/>
      <c r="G998" s="79">
        <f t="shared" si="141"/>
        <v>0</v>
      </c>
      <c r="H998" s="36">
        <f>IFERROR(VLOOKUP($D998,PGP!$A:$B,2,FALSE),0)</f>
        <v>0</v>
      </c>
      <c r="I998" s="37">
        <f t="shared" si="142"/>
        <v>0</v>
      </c>
      <c r="J998" s="80">
        <f t="shared" si="143"/>
        <v>0</v>
      </c>
      <c r="K998" s="28">
        <f t="shared" si="144"/>
        <v>0</v>
      </c>
      <c r="L998" s="37">
        <f t="shared" si="145"/>
        <v>0</v>
      </c>
      <c r="M998" s="80">
        <f t="shared" si="146"/>
        <v>0</v>
      </c>
      <c r="N998" s="96" t="str">
        <f t="shared" si="138"/>
        <v/>
      </c>
      <c r="O998" s="85" t="str">
        <f t="shared" si="139"/>
        <v/>
      </c>
      <c r="P998" s="12">
        <f t="shared" si="140"/>
        <v>0</v>
      </c>
    </row>
    <row r="999" spans="2:16" s="1" customFormat="1" x14ac:dyDescent="0.2">
      <c r="B999" s="32"/>
      <c r="C999" s="32"/>
      <c r="D999" s="104"/>
      <c r="E999" s="191"/>
      <c r="F999" s="72"/>
      <c r="G999" s="79">
        <f t="shared" si="141"/>
        <v>0</v>
      </c>
      <c r="H999" s="36">
        <f>IFERROR(VLOOKUP($D999,PGP!$A:$B,2,FALSE),0)</f>
        <v>0</v>
      </c>
      <c r="I999" s="37">
        <f t="shared" si="142"/>
        <v>0</v>
      </c>
      <c r="J999" s="80">
        <f t="shared" si="143"/>
        <v>0</v>
      </c>
      <c r="K999" s="28">
        <f t="shared" si="144"/>
        <v>0</v>
      </c>
      <c r="L999" s="37">
        <f t="shared" si="145"/>
        <v>0</v>
      </c>
      <c r="M999" s="80">
        <f t="shared" si="146"/>
        <v>0</v>
      </c>
      <c r="N999" s="96" t="str">
        <f t="shared" si="138"/>
        <v/>
      </c>
      <c r="O999" s="85" t="str">
        <f t="shared" si="139"/>
        <v/>
      </c>
      <c r="P999" s="12">
        <f t="shared" si="140"/>
        <v>0</v>
      </c>
    </row>
    <row r="1000" spans="2:16" s="1" customFormat="1" x14ac:dyDescent="0.2">
      <c r="B1000" s="32"/>
      <c r="C1000" s="32"/>
      <c r="D1000" s="104"/>
      <c r="E1000" s="191"/>
      <c r="F1000" s="72"/>
      <c r="G1000" s="79">
        <f t="shared" si="141"/>
        <v>0</v>
      </c>
      <c r="H1000" s="36">
        <f>IFERROR(VLOOKUP($D1000,PGP!$A:$B,2,FALSE),0)</f>
        <v>0</v>
      </c>
      <c r="I1000" s="37">
        <f t="shared" si="142"/>
        <v>0</v>
      </c>
      <c r="J1000" s="80">
        <f t="shared" si="143"/>
        <v>0</v>
      </c>
      <c r="K1000" s="28">
        <f t="shared" si="144"/>
        <v>0</v>
      </c>
      <c r="L1000" s="37">
        <f t="shared" si="145"/>
        <v>0</v>
      </c>
      <c r="M1000" s="80">
        <f t="shared" si="146"/>
        <v>0</v>
      </c>
      <c r="N1000" s="96" t="str">
        <f t="shared" si="138"/>
        <v/>
      </c>
      <c r="O1000" s="85" t="str">
        <f t="shared" si="139"/>
        <v/>
      </c>
      <c r="P1000" s="12">
        <f t="shared" si="140"/>
        <v>0</v>
      </c>
    </row>
    <row r="1001" spans="2:16" s="1" customFormat="1" x14ac:dyDescent="0.2">
      <c r="B1001" s="32"/>
      <c r="C1001" s="32"/>
      <c r="D1001" s="104"/>
      <c r="E1001" s="191"/>
      <c r="F1001" s="72"/>
      <c r="G1001" s="79">
        <f t="shared" si="141"/>
        <v>0</v>
      </c>
      <c r="H1001" s="36">
        <f>IFERROR(VLOOKUP($D1001,PGP!$A:$B,2,FALSE),0)</f>
        <v>0</v>
      </c>
      <c r="I1001" s="37">
        <f t="shared" si="142"/>
        <v>0</v>
      </c>
      <c r="J1001" s="80">
        <f t="shared" si="143"/>
        <v>0</v>
      </c>
      <c r="K1001" s="28">
        <f t="shared" si="144"/>
        <v>0</v>
      </c>
      <c r="L1001" s="37">
        <f t="shared" si="145"/>
        <v>0</v>
      </c>
      <c r="M1001" s="80">
        <f t="shared" si="146"/>
        <v>0</v>
      </c>
      <c r="N1001" s="96" t="str">
        <f t="shared" si="138"/>
        <v/>
      </c>
      <c r="O1001" s="85" t="str">
        <f t="shared" si="139"/>
        <v/>
      </c>
      <c r="P1001" s="12">
        <f t="shared" si="140"/>
        <v>0</v>
      </c>
    </row>
    <row r="1002" spans="2:16" s="1" customFormat="1" x14ac:dyDescent="0.2">
      <c r="B1002" s="32"/>
      <c r="C1002" s="32"/>
      <c r="D1002" s="104"/>
      <c r="E1002" s="191"/>
      <c r="F1002" s="72"/>
      <c r="G1002" s="79">
        <f t="shared" si="141"/>
        <v>0</v>
      </c>
      <c r="H1002" s="36">
        <f>IFERROR(VLOOKUP($D1002,PGP!$A:$B,2,FALSE),0)</f>
        <v>0</v>
      </c>
      <c r="I1002" s="37">
        <f t="shared" si="142"/>
        <v>0</v>
      </c>
      <c r="J1002" s="80">
        <f t="shared" si="143"/>
        <v>0</v>
      </c>
      <c r="K1002" s="28">
        <f t="shared" si="144"/>
        <v>0</v>
      </c>
      <c r="L1002" s="37">
        <f t="shared" si="145"/>
        <v>0</v>
      </c>
      <c r="M1002" s="80">
        <f t="shared" si="146"/>
        <v>0</v>
      </c>
      <c r="N1002" s="96" t="str">
        <f t="shared" si="138"/>
        <v/>
      </c>
      <c r="O1002" s="85" t="str">
        <f t="shared" si="139"/>
        <v/>
      </c>
      <c r="P1002" s="12">
        <f t="shared" si="140"/>
        <v>0</v>
      </c>
    </row>
    <row r="1003" spans="2:16" s="1" customFormat="1" x14ac:dyDescent="0.2">
      <c r="B1003" s="32"/>
      <c r="C1003" s="32"/>
      <c r="D1003" s="104"/>
      <c r="E1003" s="191"/>
      <c r="F1003" s="72"/>
      <c r="G1003" s="79">
        <f t="shared" si="141"/>
        <v>0</v>
      </c>
      <c r="H1003" s="36">
        <f>IFERROR(VLOOKUP($D1003,PGP!$A:$B,2,FALSE),0)</f>
        <v>0</v>
      </c>
      <c r="I1003" s="37">
        <f t="shared" si="142"/>
        <v>0</v>
      </c>
      <c r="J1003" s="80">
        <f t="shared" si="143"/>
        <v>0</v>
      </c>
      <c r="K1003" s="28">
        <f t="shared" si="144"/>
        <v>0</v>
      </c>
      <c r="L1003" s="37">
        <f t="shared" si="145"/>
        <v>0</v>
      </c>
      <c r="M1003" s="80">
        <f t="shared" si="146"/>
        <v>0</v>
      </c>
      <c r="N1003" s="96" t="str">
        <f t="shared" si="138"/>
        <v/>
      </c>
      <c r="O1003" s="85" t="str">
        <f t="shared" si="139"/>
        <v/>
      </c>
      <c r="P1003" s="12">
        <f t="shared" si="140"/>
        <v>0</v>
      </c>
    </row>
    <row r="1004" spans="2:16" s="1" customFormat="1" x14ac:dyDescent="0.2">
      <c r="B1004" s="32"/>
      <c r="C1004" s="32"/>
      <c r="D1004" s="104"/>
      <c r="E1004" s="191"/>
      <c r="F1004" s="72"/>
      <c r="G1004" s="79">
        <f t="shared" si="141"/>
        <v>0</v>
      </c>
      <c r="H1004" s="36">
        <f>IFERROR(VLOOKUP($D1004,PGP!$A:$B,2,FALSE),0)</f>
        <v>0</v>
      </c>
      <c r="I1004" s="37">
        <f t="shared" si="142"/>
        <v>0</v>
      </c>
      <c r="J1004" s="80">
        <f t="shared" si="143"/>
        <v>0</v>
      </c>
      <c r="K1004" s="28">
        <f t="shared" si="144"/>
        <v>0</v>
      </c>
      <c r="L1004" s="37">
        <f t="shared" si="145"/>
        <v>0</v>
      </c>
      <c r="M1004" s="80">
        <f t="shared" si="146"/>
        <v>0</v>
      </c>
      <c r="N1004" s="96" t="str">
        <f t="shared" si="138"/>
        <v/>
      </c>
      <c r="O1004" s="85" t="str">
        <f t="shared" si="139"/>
        <v/>
      </c>
      <c r="P1004" s="12">
        <f t="shared" si="140"/>
        <v>0</v>
      </c>
    </row>
    <row r="1005" spans="2:16" s="1" customFormat="1" x14ac:dyDescent="0.2">
      <c r="B1005" s="32"/>
      <c r="C1005" s="32"/>
      <c r="D1005" s="104"/>
      <c r="E1005" s="191"/>
      <c r="F1005" s="72"/>
      <c r="G1005" s="79">
        <f t="shared" si="141"/>
        <v>0</v>
      </c>
      <c r="H1005" s="36">
        <f>IFERROR(VLOOKUP($D1005,PGP!$A:$B,2,FALSE),0)</f>
        <v>0</v>
      </c>
      <c r="I1005" s="37">
        <f t="shared" si="142"/>
        <v>0</v>
      </c>
      <c r="J1005" s="80">
        <f t="shared" si="143"/>
        <v>0</v>
      </c>
      <c r="K1005" s="28">
        <f t="shared" si="144"/>
        <v>0</v>
      </c>
      <c r="L1005" s="37">
        <f t="shared" si="145"/>
        <v>0</v>
      </c>
      <c r="M1005" s="80">
        <f t="shared" si="146"/>
        <v>0</v>
      </c>
      <c r="N1005" s="96" t="str">
        <f t="shared" si="138"/>
        <v/>
      </c>
      <c r="O1005" s="85" t="str">
        <f t="shared" si="139"/>
        <v/>
      </c>
      <c r="P1005" s="12">
        <f t="shared" si="140"/>
        <v>0</v>
      </c>
    </row>
    <row r="1006" spans="2:16" s="1" customFormat="1" x14ac:dyDescent="0.2">
      <c r="B1006" s="32"/>
      <c r="C1006" s="32"/>
      <c r="D1006" s="104"/>
      <c r="E1006" s="191"/>
      <c r="F1006" s="72"/>
      <c r="G1006" s="79">
        <f t="shared" si="141"/>
        <v>0</v>
      </c>
      <c r="H1006" s="36">
        <f>IFERROR(VLOOKUP($D1006,PGP!$A:$B,2,FALSE),0)</f>
        <v>0</v>
      </c>
      <c r="I1006" s="37">
        <f t="shared" si="142"/>
        <v>0</v>
      </c>
      <c r="J1006" s="80">
        <f t="shared" si="143"/>
        <v>0</v>
      </c>
      <c r="K1006" s="28">
        <f t="shared" si="144"/>
        <v>0</v>
      </c>
      <c r="L1006" s="37">
        <f t="shared" si="145"/>
        <v>0</v>
      </c>
      <c r="M1006" s="80">
        <f t="shared" si="146"/>
        <v>0</v>
      </c>
      <c r="N1006" s="96" t="str">
        <f t="shared" si="138"/>
        <v/>
      </c>
      <c r="O1006" s="85" t="str">
        <f t="shared" si="139"/>
        <v/>
      </c>
      <c r="P1006" s="12">
        <f t="shared" si="140"/>
        <v>0</v>
      </c>
    </row>
    <row r="1007" spans="2:16" s="1" customFormat="1" x14ac:dyDescent="0.2">
      <c r="B1007" s="32"/>
      <c r="C1007" s="32"/>
      <c r="D1007" s="104"/>
      <c r="E1007" s="191"/>
      <c r="F1007" s="72"/>
      <c r="G1007" s="79">
        <f t="shared" si="141"/>
        <v>0</v>
      </c>
      <c r="H1007" s="36">
        <f>IFERROR(VLOOKUP($D1007,PGP!$A:$B,2,FALSE),0)</f>
        <v>0</v>
      </c>
      <c r="I1007" s="37">
        <f t="shared" si="142"/>
        <v>0</v>
      </c>
      <c r="J1007" s="80">
        <f t="shared" si="143"/>
        <v>0</v>
      </c>
      <c r="K1007" s="28">
        <f t="shared" si="144"/>
        <v>0</v>
      </c>
      <c r="L1007" s="37">
        <f t="shared" si="145"/>
        <v>0</v>
      </c>
      <c r="M1007" s="80">
        <f t="shared" si="146"/>
        <v>0</v>
      </c>
      <c r="N1007" s="96" t="str">
        <f t="shared" si="138"/>
        <v/>
      </c>
      <c r="O1007" s="85" t="str">
        <f t="shared" si="139"/>
        <v/>
      </c>
      <c r="P1007" s="12">
        <f t="shared" si="140"/>
        <v>0</v>
      </c>
    </row>
    <row r="1008" spans="2:16" s="1" customFormat="1" x14ac:dyDescent="0.2">
      <c r="B1008" s="32"/>
      <c r="C1008" s="32"/>
      <c r="D1008" s="104"/>
      <c r="E1008" s="191"/>
      <c r="F1008" s="72"/>
      <c r="G1008" s="79">
        <f t="shared" si="141"/>
        <v>0</v>
      </c>
      <c r="H1008" s="36">
        <f>IFERROR(VLOOKUP($D1008,PGP!$A:$B,2,FALSE),0)</f>
        <v>0</v>
      </c>
      <c r="I1008" s="37">
        <f t="shared" si="142"/>
        <v>0</v>
      </c>
      <c r="J1008" s="80">
        <f t="shared" si="143"/>
        <v>0</v>
      </c>
      <c r="K1008" s="28">
        <f t="shared" si="144"/>
        <v>0</v>
      </c>
      <c r="L1008" s="37">
        <f t="shared" si="145"/>
        <v>0</v>
      </c>
      <c r="M1008" s="80">
        <f t="shared" si="146"/>
        <v>0</v>
      </c>
      <c r="N1008" s="96" t="str">
        <f t="shared" si="138"/>
        <v/>
      </c>
      <c r="O1008" s="85" t="str">
        <f t="shared" si="139"/>
        <v/>
      </c>
      <c r="P1008" s="12">
        <f t="shared" si="140"/>
        <v>0</v>
      </c>
    </row>
    <row r="1009" spans="2:16" s="1" customFormat="1" x14ac:dyDescent="0.2">
      <c r="B1009" s="32"/>
      <c r="C1009" s="32"/>
      <c r="D1009" s="104"/>
      <c r="E1009" s="191"/>
      <c r="F1009" s="72"/>
      <c r="G1009" s="79">
        <f t="shared" si="141"/>
        <v>0</v>
      </c>
      <c r="H1009" s="36">
        <f>IFERROR(VLOOKUP($D1009,PGP!$A:$B,2,FALSE),0)</f>
        <v>0</v>
      </c>
      <c r="I1009" s="37">
        <f t="shared" si="142"/>
        <v>0</v>
      </c>
      <c r="J1009" s="80">
        <f t="shared" si="143"/>
        <v>0</v>
      </c>
      <c r="K1009" s="28">
        <f t="shared" si="144"/>
        <v>0</v>
      </c>
      <c r="L1009" s="37">
        <f t="shared" si="145"/>
        <v>0</v>
      </c>
      <c r="M1009" s="80">
        <f t="shared" si="146"/>
        <v>0</v>
      </c>
      <c r="N1009" s="96" t="str">
        <f t="shared" si="138"/>
        <v/>
      </c>
      <c r="O1009" s="85" t="str">
        <f t="shared" si="139"/>
        <v/>
      </c>
      <c r="P1009" s="12">
        <f t="shared" si="140"/>
        <v>0</v>
      </c>
    </row>
    <row r="1010" spans="2:16" s="1" customFormat="1" x14ac:dyDescent="0.2">
      <c r="B1010" s="32"/>
      <c r="C1010" s="32"/>
      <c r="D1010" s="104"/>
      <c r="E1010" s="191"/>
      <c r="F1010" s="72"/>
      <c r="G1010" s="79">
        <f t="shared" si="141"/>
        <v>0</v>
      </c>
      <c r="H1010" s="36">
        <f>IFERROR(VLOOKUP($D1010,PGP!$A:$B,2,FALSE),0)</f>
        <v>0</v>
      </c>
      <c r="I1010" s="37">
        <f t="shared" si="142"/>
        <v>0</v>
      </c>
      <c r="J1010" s="80">
        <f t="shared" si="143"/>
        <v>0</v>
      </c>
      <c r="K1010" s="28">
        <f t="shared" si="144"/>
        <v>0</v>
      </c>
      <c r="L1010" s="37">
        <f t="shared" si="145"/>
        <v>0</v>
      </c>
      <c r="M1010" s="80">
        <f t="shared" si="146"/>
        <v>0</v>
      </c>
      <c r="N1010" s="96" t="str">
        <f t="shared" si="138"/>
        <v/>
      </c>
      <c r="O1010" s="85" t="str">
        <f t="shared" si="139"/>
        <v/>
      </c>
      <c r="P1010" s="12">
        <f t="shared" si="140"/>
        <v>0</v>
      </c>
    </row>
    <row r="1011" spans="2:16" s="1" customFormat="1" x14ac:dyDescent="0.2">
      <c r="B1011" s="32"/>
      <c r="C1011" s="32"/>
      <c r="D1011" s="104"/>
      <c r="E1011" s="191"/>
      <c r="F1011" s="72"/>
      <c r="G1011" s="79">
        <f t="shared" si="141"/>
        <v>0</v>
      </c>
      <c r="H1011" s="36">
        <f>IFERROR(VLOOKUP($D1011,PGP!$A:$B,2,FALSE),0)</f>
        <v>0</v>
      </c>
      <c r="I1011" s="37">
        <f t="shared" si="142"/>
        <v>0</v>
      </c>
      <c r="J1011" s="80">
        <f t="shared" si="143"/>
        <v>0</v>
      </c>
      <c r="K1011" s="28">
        <f t="shared" si="144"/>
        <v>0</v>
      </c>
      <c r="L1011" s="37">
        <f t="shared" si="145"/>
        <v>0</v>
      </c>
      <c r="M1011" s="80">
        <f t="shared" si="146"/>
        <v>0</v>
      </c>
      <c r="N1011" s="96" t="str">
        <f t="shared" si="138"/>
        <v/>
      </c>
      <c r="O1011" s="85" t="str">
        <f t="shared" si="139"/>
        <v/>
      </c>
      <c r="P1011" s="12">
        <f t="shared" si="140"/>
        <v>0</v>
      </c>
    </row>
    <row r="1012" spans="2:16" s="1" customFormat="1" x14ac:dyDescent="0.2">
      <c r="B1012" s="32"/>
      <c r="C1012" s="32"/>
      <c r="D1012" s="104"/>
      <c r="E1012" s="191"/>
      <c r="F1012" s="72"/>
      <c r="G1012" s="79">
        <f t="shared" si="141"/>
        <v>0</v>
      </c>
      <c r="H1012" s="36">
        <f>IFERROR(VLOOKUP($D1012,PGP!$A:$B,2,FALSE),0)</f>
        <v>0</v>
      </c>
      <c r="I1012" s="37">
        <f t="shared" si="142"/>
        <v>0</v>
      </c>
      <c r="J1012" s="80">
        <f t="shared" si="143"/>
        <v>0</v>
      </c>
      <c r="K1012" s="28">
        <f t="shared" si="144"/>
        <v>0</v>
      </c>
      <c r="L1012" s="37">
        <f t="shared" si="145"/>
        <v>0</v>
      </c>
      <c r="M1012" s="80">
        <f t="shared" si="146"/>
        <v>0</v>
      </c>
      <c r="N1012" s="96" t="str">
        <f t="shared" si="138"/>
        <v/>
      </c>
      <c r="O1012" s="85" t="str">
        <f t="shared" si="139"/>
        <v/>
      </c>
      <c r="P1012" s="12">
        <f t="shared" si="140"/>
        <v>0</v>
      </c>
    </row>
    <row r="1013" spans="2:16" s="1" customFormat="1" x14ac:dyDescent="0.2">
      <c r="B1013" s="32"/>
      <c r="C1013" s="32"/>
      <c r="D1013" s="104"/>
      <c r="E1013" s="191"/>
      <c r="F1013" s="72"/>
      <c r="G1013" s="79">
        <f t="shared" si="141"/>
        <v>0</v>
      </c>
      <c r="H1013" s="36">
        <f>IFERROR(VLOOKUP($D1013,PGP!$A:$B,2,FALSE),0)</f>
        <v>0</v>
      </c>
      <c r="I1013" s="37">
        <f t="shared" si="142"/>
        <v>0</v>
      </c>
      <c r="J1013" s="80">
        <f t="shared" si="143"/>
        <v>0</v>
      </c>
      <c r="K1013" s="28">
        <f t="shared" si="144"/>
        <v>0</v>
      </c>
      <c r="L1013" s="37">
        <f t="shared" si="145"/>
        <v>0</v>
      </c>
      <c r="M1013" s="80">
        <f t="shared" si="146"/>
        <v>0</v>
      </c>
      <c r="N1013" s="96" t="str">
        <f t="shared" si="138"/>
        <v/>
      </c>
      <c r="O1013" s="85" t="str">
        <f t="shared" si="139"/>
        <v/>
      </c>
      <c r="P1013" s="12">
        <f t="shared" si="140"/>
        <v>0</v>
      </c>
    </row>
    <row r="1014" spans="2:16" s="1" customFormat="1" x14ac:dyDescent="0.2">
      <c r="B1014" s="32"/>
      <c r="C1014" s="32"/>
      <c r="D1014" s="104"/>
      <c r="E1014" s="191"/>
      <c r="F1014" s="72"/>
      <c r="G1014" s="79">
        <f t="shared" si="141"/>
        <v>0</v>
      </c>
      <c r="H1014" s="36">
        <f>IFERROR(VLOOKUP($D1014,PGP!$A:$B,2,FALSE),0)</f>
        <v>0</v>
      </c>
      <c r="I1014" s="37">
        <f t="shared" si="142"/>
        <v>0</v>
      </c>
      <c r="J1014" s="80">
        <f t="shared" si="143"/>
        <v>0</v>
      </c>
      <c r="K1014" s="28">
        <f t="shared" si="144"/>
        <v>0</v>
      </c>
      <c r="L1014" s="37">
        <f t="shared" si="145"/>
        <v>0</v>
      </c>
      <c r="M1014" s="80">
        <f t="shared" si="146"/>
        <v>0</v>
      </c>
      <c r="N1014" s="96" t="str">
        <f t="shared" si="138"/>
        <v/>
      </c>
      <c r="O1014" s="85" t="str">
        <f t="shared" si="139"/>
        <v/>
      </c>
      <c r="P1014" s="12">
        <f t="shared" si="140"/>
        <v>0</v>
      </c>
    </row>
    <row r="1015" spans="2:16" s="1" customFormat="1" x14ac:dyDescent="0.2">
      <c r="B1015" s="32"/>
      <c r="C1015" s="32"/>
      <c r="D1015" s="104"/>
      <c r="E1015" s="191"/>
      <c r="F1015" s="72"/>
      <c r="G1015" s="79">
        <f t="shared" si="141"/>
        <v>0</v>
      </c>
      <c r="H1015" s="36">
        <f>IFERROR(VLOOKUP($D1015,PGP!$A:$B,2,FALSE),0)</f>
        <v>0</v>
      </c>
      <c r="I1015" s="37">
        <f t="shared" si="142"/>
        <v>0</v>
      </c>
      <c r="J1015" s="80">
        <f t="shared" si="143"/>
        <v>0</v>
      </c>
      <c r="K1015" s="28">
        <f t="shared" si="144"/>
        <v>0</v>
      </c>
      <c r="L1015" s="37">
        <f t="shared" si="145"/>
        <v>0</v>
      </c>
      <c r="M1015" s="80">
        <f t="shared" si="146"/>
        <v>0</v>
      </c>
      <c r="N1015" s="96" t="str">
        <f t="shared" si="138"/>
        <v/>
      </c>
      <c r="O1015" s="85" t="str">
        <f t="shared" si="139"/>
        <v/>
      </c>
      <c r="P1015" s="12">
        <f t="shared" si="140"/>
        <v>0</v>
      </c>
    </row>
    <row r="1016" spans="2:16" s="1" customFormat="1" x14ac:dyDescent="0.2">
      <c r="B1016" s="32"/>
      <c r="C1016" s="32"/>
      <c r="D1016" s="104"/>
      <c r="E1016" s="191"/>
      <c r="F1016" s="72"/>
      <c r="G1016" s="79">
        <f t="shared" si="141"/>
        <v>0</v>
      </c>
      <c r="H1016" s="36">
        <f>IFERROR(VLOOKUP($D1016,PGP!$A:$B,2,FALSE),0)</f>
        <v>0</v>
      </c>
      <c r="I1016" s="37">
        <f t="shared" si="142"/>
        <v>0</v>
      </c>
      <c r="J1016" s="80">
        <f t="shared" si="143"/>
        <v>0</v>
      </c>
      <c r="K1016" s="28">
        <f t="shared" si="144"/>
        <v>0</v>
      </c>
      <c r="L1016" s="37">
        <f t="shared" si="145"/>
        <v>0</v>
      </c>
      <c r="M1016" s="80">
        <f t="shared" si="146"/>
        <v>0</v>
      </c>
      <c r="N1016" s="96" t="str">
        <f t="shared" si="138"/>
        <v/>
      </c>
      <c r="O1016" s="85" t="str">
        <f t="shared" si="139"/>
        <v/>
      </c>
      <c r="P1016" s="12">
        <f t="shared" si="140"/>
        <v>0</v>
      </c>
    </row>
    <row r="1017" spans="2:16" s="1" customFormat="1" x14ac:dyDescent="0.2">
      <c r="B1017" s="32"/>
      <c r="C1017" s="32"/>
      <c r="D1017" s="104"/>
      <c r="E1017" s="191"/>
      <c r="F1017" s="72"/>
      <c r="G1017" s="79">
        <f t="shared" si="141"/>
        <v>0</v>
      </c>
      <c r="H1017" s="36">
        <f>IFERROR(VLOOKUP($D1017,PGP!$A:$B,2,FALSE),0)</f>
        <v>0</v>
      </c>
      <c r="I1017" s="37">
        <f t="shared" si="142"/>
        <v>0</v>
      </c>
      <c r="J1017" s="80">
        <f t="shared" si="143"/>
        <v>0</v>
      </c>
      <c r="K1017" s="28">
        <f t="shared" si="144"/>
        <v>0</v>
      </c>
      <c r="L1017" s="37">
        <f t="shared" si="145"/>
        <v>0</v>
      </c>
      <c r="M1017" s="80">
        <f t="shared" si="146"/>
        <v>0</v>
      </c>
      <c r="N1017" s="96" t="str">
        <f t="shared" si="138"/>
        <v/>
      </c>
      <c r="O1017" s="85" t="str">
        <f t="shared" si="139"/>
        <v/>
      </c>
      <c r="P1017" s="12">
        <f t="shared" si="140"/>
        <v>0</v>
      </c>
    </row>
    <row r="1018" spans="2:16" s="1" customFormat="1" x14ac:dyDescent="0.2">
      <c r="B1018" s="32"/>
      <c r="C1018" s="32"/>
      <c r="D1018" s="104"/>
      <c r="E1018" s="191"/>
      <c r="F1018" s="72"/>
      <c r="G1018" s="79">
        <f t="shared" si="141"/>
        <v>0</v>
      </c>
      <c r="H1018" s="36">
        <f>IFERROR(VLOOKUP($D1018,PGP!$A:$B,2,FALSE),0)</f>
        <v>0</v>
      </c>
      <c r="I1018" s="37">
        <f t="shared" si="142"/>
        <v>0</v>
      </c>
      <c r="J1018" s="80">
        <f t="shared" si="143"/>
        <v>0</v>
      </c>
      <c r="K1018" s="28">
        <f t="shared" si="144"/>
        <v>0</v>
      </c>
      <c r="L1018" s="37">
        <f t="shared" si="145"/>
        <v>0</v>
      </c>
      <c r="M1018" s="80">
        <f t="shared" si="146"/>
        <v>0</v>
      </c>
      <c r="N1018" s="96" t="str">
        <f t="shared" si="138"/>
        <v/>
      </c>
      <c r="O1018" s="85" t="str">
        <f t="shared" si="139"/>
        <v/>
      </c>
      <c r="P1018" s="12">
        <f t="shared" si="140"/>
        <v>0</v>
      </c>
    </row>
    <row r="1019" spans="2:16" s="1" customFormat="1" x14ac:dyDescent="0.2">
      <c r="B1019" s="32"/>
      <c r="C1019" s="32"/>
      <c r="D1019" s="104"/>
      <c r="E1019" s="191"/>
      <c r="F1019" s="72"/>
      <c r="G1019" s="79">
        <f t="shared" si="141"/>
        <v>0</v>
      </c>
      <c r="H1019" s="36">
        <f>IFERROR(VLOOKUP($D1019,PGP!$A:$B,2,FALSE),0)</f>
        <v>0</v>
      </c>
      <c r="I1019" s="37">
        <f t="shared" si="142"/>
        <v>0</v>
      </c>
      <c r="J1019" s="80">
        <f t="shared" si="143"/>
        <v>0</v>
      </c>
      <c r="K1019" s="28">
        <f t="shared" si="144"/>
        <v>0</v>
      </c>
      <c r="L1019" s="37">
        <f t="shared" si="145"/>
        <v>0</v>
      </c>
      <c r="M1019" s="80">
        <f t="shared" si="146"/>
        <v>0</v>
      </c>
      <c r="N1019" s="96" t="str">
        <f t="shared" si="138"/>
        <v/>
      </c>
      <c r="O1019" s="85" t="str">
        <f t="shared" si="139"/>
        <v/>
      </c>
      <c r="P1019" s="12">
        <f t="shared" si="140"/>
        <v>0</v>
      </c>
    </row>
    <row r="1020" spans="2:16" s="1" customFormat="1" x14ac:dyDescent="0.2">
      <c r="B1020" s="32"/>
      <c r="C1020" s="32"/>
      <c r="D1020" s="104"/>
      <c r="E1020" s="191"/>
      <c r="F1020" s="72"/>
      <c r="G1020" s="79">
        <f t="shared" si="141"/>
        <v>0</v>
      </c>
      <c r="H1020" s="36">
        <f>IFERROR(VLOOKUP($D1020,PGP!$A:$B,2,FALSE),0)</f>
        <v>0</v>
      </c>
      <c r="I1020" s="37">
        <f t="shared" si="142"/>
        <v>0</v>
      </c>
      <c r="J1020" s="80">
        <f t="shared" si="143"/>
        <v>0</v>
      </c>
      <c r="K1020" s="28">
        <f t="shared" si="144"/>
        <v>0</v>
      </c>
      <c r="L1020" s="37">
        <f t="shared" si="145"/>
        <v>0</v>
      </c>
      <c r="M1020" s="80">
        <f t="shared" si="146"/>
        <v>0</v>
      </c>
      <c r="N1020" s="96" t="str">
        <f t="shared" si="138"/>
        <v/>
      </c>
      <c r="O1020" s="85" t="str">
        <f t="shared" si="139"/>
        <v/>
      </c>
      <c r="P1020" s="12">
        <f t="shared" si="140"/>
        <v>0</v>
      </c>
    </row>
    <row r="1021" spans="2:16" s="1" customFormat="1" x14ac:dyDescent="0.2">
      <c r="B1021" s="32"/>
      <c r="C1021" s="32"/>
      <c r="D1021" s="104"/>
      <c r="E1021" s="191"/>
      <c r="F1021" s="72"/>
      <c r="G1021" s="79">
        <f t="shared" si="141"/>
        <v>0</v>
      </c>
      <c r="H1021" s="36">
        <f>IFERROR(VLOOKUP($D1021,PGP!$A:$B,2,FALSE),0)</f>
        <v>0</v>
      </c>
      <c r="I1021" s="37">
        <f t="shared" si="142"/>
        <v>0</v>
      </c>
      <c r="J1021" s="80">
        <f t="shared" si="143"/>
        <v>0</v>
      </c>
      <c r="K1021" s="28">
        <f t="shared" si="144"/>
        <v>0</v>
      </c>
      <c r="L1021" s="37">
        <f t="shared" si="145"/>
        <v>0</v>
      </c>
      <c r="M1021" s="80">
        <f t="shared" si="146"/>
        <v>0</v>
      </c>
      <c r="N1021" s="96" t="str">
        <f t="shared" si="138"/>
        <v/>
      </c>
      <c r="O1021" s="85" t="str">
        <f t="shared" si="139"/>
        <v/>
      </c>
      <c r="P1021" s="12">
        <f t="shared" si="140"/>
        <v>0</v>
      </c>
    </row>
    <row r="1022" spans="2:16" s="1" customFormat="1" x14ac:dyDescent="0.2">
      <c r="B1022" s="32"/>
      <c r="C1022" s="32"/>
      <c r="D1022" s="104"/>
      <c r="E1022" s="191"/>
      <c r="F1022" s="72"/>
      <c r="G1022" s="79">
        <f t="shared" si="141"/>
        <v>0</v>
      </c>
      <c r="H1022" s="36">
        <f>IFERROR(VLOOKUP($D1022,PGP!$A:$B,2,FALSE),0)</f>
        <v>0</v>
      </c>
      <c r="I1022" s="37">
        <f t="shared" si="142"/>
        <v>0</v>
      </c>
      <c r="J1022" s="80">
        <f t="shared" si="143"/>
        <v>0</v>
      </c>
      <c r="K1022" s="28">
        <f t="shared" si="144"/>
        <v>0</v>
      </c>
      <c r="L1022" s="37">
        <f t="shared" si="145"/>
        <v>0</v>
      </c>
      <c r="M1022" s="80">
        <f t="shared" si="146"/>
        <v>0</v>
      </c>
      <c r="N1022" s="96" t="str">
        <f t="shared" si="138"/>
        <v/>
      </c>
      <c r="O1022" s="85" t="str">
        <f t="shared" si="139"/>
        <v/>
      </c>
      <c r="P1022" s="12">
        <f t="shared" si="140"/>
        <v>0</v>
      </c>
    </row>
    <row r="1023" spans="2:16" s="1" customFormat="1" x14ac:dyDescent="0.2">
      <c r="B1023" s="32"/>
      <c r="C1023" s="32"/>
      <c r="D1023" s="104"/>
      <c r="E1023" s="191"/>
      <c r="F1023" s="72"/>
      <c r="G1023" s="79">
        <f t="shared" si="141"/>
        <v>0</v>
      </c>
      <c r="H1023" s="36">
        <f>IFERROR(VLOOKUP($D1023,PGP!$A:$B,2,FALSE),0)</f>
        <v>0</v>
      </c>
      <c r="I1023" s="37">
        <f t="shared" si="142"/>
        <v>0</v>
      </c>
      <c r="J1023" s="80">
        <f t="shared" si="143"/>
        <v>0</v>
      </c>
      <c r="K1023" s="28">
        <f t="shared" si="144"/>
        <v>0</v>
      </c>
      <c r="L1023" s="37">
        <f t="shared" si="145"/>
        <v>0</v>
      </c>
      <c r="M1023" s="80">
        <f t="shared" si="146"/>
        <v>0</v>
      </c>
      <c r="N1023" s="96" t="str">
        <f t="shared" si="138"/>
        <v/>
      </c>
      <c r="O1023" s="85" t="str">
        <f t="shared" si="139"/>
        <v/>
      </c>
      <c r="P1023" s="12">
        <f t="shared" si="140"/>
        <v>0</v>
      </c>
    </row>
    <row r="1024" spans="2:16" s="1" customFormat="1" x14ac:dyDescent="0.2">
      <c r="B1024" s="32"/>
      <c r="C1024" s="32"/>
      <c r="D1024" s="104"/>
      <c r="E1024" s="191"/>
      <c r="F1024" s="72"/>
      <c r="G1024" s="79">
        <f t="shared" si="141"/>
        <v>0</v>
      </c>
      <c r="H1024" s="36">
        <f>IFERROR(VLOOKUP($D1024,PGP!$A:$B,2,FALSE),0)</f>
        <v>0</v>
      </c>
      <c r="I1024" s="37">
        <f t="shared" si="142"/>
        <v>0</v>
      </c>
      <c r="J1024" s="80">
        <f t="shared" si="143"/>
        <v>0</v>
      </c>
      <c r="K1024" s="28">
        <f t="shared" si="144"/>
        <v>0</v>
      </c>
      <c r="L1024" s="37">
        <f t="shared" si="145"/>
        <v>0</v>
      </c>
      <c r="M1024" s="80">
        <f t="shared" si="146"/>
        <v>0</v>
      </c>
      <c r="N1024" s="96" t="str">
        <f t="shared" si="138"/>
        <v/>
      </c>
      <c r="O1024" s="85" t="str">
        <f t="shared" si="139"/>
        <v/>
      </c>
      <c r="P1024" s="12">
        <f t="shared" si="140"/>
        <v>0</v>
      </c>
    </row>
    <row r="1025" spans="2:16" s="1" customFormat="1" x14ac:dyDescent="0.2">
      <c r="B1025" s="32"/>
      <c r="C1025" s="32"/>
      <c r="D1025" s="104"/>
      <c r="E1025" s="191"/>
      <c r="F1025" s="72"/>
      <c r="G1025" s="79">
        <f t="shared" si="141"/>
        <v>0</v>
      </c>
      <c r="H1025" s="36">
        <f>IFERROR(VLOOKUP($D1025,PGP!$A:$B,2,FALSE),0)</f>
        <v>0</v>
      </c>
      <c r="I1025" s="37">
        <f t="shared" si="142"/>
        <v>0</v>
      </c>
      <c r="J1025" s="80">
        <f t="shared" si="143"/>
        <v>0</v>
      </c>
      <c r="K1025" s="28">
        <f t="shared" si="144"/>
        <v>0</v>
      </c>
      <c r="L1025" s="37">
        <f t="shared" si="145"/>
        <v>0</v>
      </c>
      <c r="M1025" s="80">
        <f t="shared" si="146"/>
        <v>0</v>
      </c>
      <c r="N1025" s="96" t="str">
        <f t="shared" si="138"/>
        <v/>
      </c>
      <c r="O1025" s="85" t="str">
        <f t="shared" si="139"/>
        <v/>
      </c>
      <c r="P1025" s="12">
        <f t="shared" si="140"/>
        <v>0</v>
      </c>
    </row>
    <row r="1026" spans="2:16" s="1" customFormat="1" x14ac:dyDescent="0.2">
      <c r="B1026" s="32"/>
      <c r="C1026" s="32"/>
      <c r="D1026" s="104"/>
      <c r="E1026" s="191"/>
      <c r="F1026" s="72"/>
      <c r="G1026" s="79">
        <f t="shared" si="141"/>
        <v>0</v>
      </c>
      <c r="H1026" s="36">
        <f>IFERROR(VLOOKUP($D1026,PGP!$A:$B,2,FALSE),0)</f>
        <v>0</v>
      </c>
      <c r="I1026" s="37">
        <f t="shared" si="142"/>
        <v>0</v>
      </c>
      <c r="J1026" s="80">
        <f t="shared" si="143"/>
        <v>0</v>
      </c>
      <c r="K1026" s="28">
        <f t="shared" si="144"/>
        <v>0</v>
      </c>
      <c r="L1026" s="37">
        <f t="shared" si="145"/>
        <v>0</v>
      </c>
      <c r="M1026" s="80">
        <f t="shared" si="146"/>
        <v>0</v>
      </c>
      <c r="N1026" s="96" t="str">
        <f t="shared" si="138"/>
        <v/>
      </c>
      <c r="O1026" s="85" t="str">
        <f t="shared" si="139"/>
        <v/>
      </c>
      <c r="P1026" s="12">
        <f t="shared" si="140"/>
        <v>0</v>
      </c>
    </row>
    <row r="1027" spans="2:16" s="1" customFormat="1" x14ac:dyDescent="0.2">
      <c r="B1027" s="32"/>
      <c r="C1027" s="32"/>
      <c r="D1027" s="104"/>
      <c r="E1027" s="191"/>
      <c r="F1027" s="72"/>
      <c r="G1027" s="79">
        <f t="shared" si="141"/>
        <v>0</v>
      </c>
      <c r="H1027" s="36">
        <f>IFERROR(VLOOKUP($D1027,PGP!$A:$B,2,FALSE),0)</f>
        <v>0</v>
      </c>
      <c r="I1027" s="37">
        <f t="shared" si="142"/>
        <v>0</v>
      </c>
      <c r="J1027" s="80">
        <f t="shared" si="143"/>
        <v>0</v>
      </c>
      <c r="K1027" s="28">
        <f t="shared" si="144"/>
        <v>0</v>
      </c>
      <c r="L1027" s="37">
        <f t="shared" si="145"/>
        <v>0</v>
      </c>
      <c r="M1027" s="80">
        <f t="shared" si="146"/>
        <v>0</v>
      </c>
      <c r="N1027" s="96" t="str">
        <f t="shared" si="138"/>
        <v/>
      </c>
      <c r="O1027" s="85" t="str">
        <f t="shared" si="139"/>
        <v/>
      </c>
      <c r="P1027" s="12">
        <f t="shared" si="140"/>
        <v>0</v>
      </c>
    </row>
    <row r="1028" spans="2:16" s="1" customFormat="1" x14ac:dyDescent="0.2">
      <c r="B1028" s="32"/>
      <c r="C1028" s="32"/>
      <c r="D1028" s="104"/>
      <c r="E1028" s="191"/>
      <c r="F1028" s="72"/>
      <c r="G1028" s="79">
        <f t="shared" si="141"/>
        <v>0</v>
      </c>
      <c r="H1028" s="36">
        <f>IFERROR(VLOOKUP($D1028,PGP!$A:$B,2,FALSE),0)</f>
        <v>0</v>
      </c>
      <c r="I1028" s="37">
        <f t="shared" si="142"/>
        <v>0</v>
      </c>
      <c r="J1028" s="80">
        <f t="shared" si="143"/>
        <v>0</v>
      </c>
      <c r="K1028" s="28">
        <f t="shared" si="144"/>
        <v>0</v>
      </c>
      <c r="L1028" s="37">
        <f t="shared" si="145"/>
        <v>0</v>
      </c>
      <c r="M1028" s="80">
        <f t="shared" si="146"/>
        <v>0</v>
      </c>
      <c r="N1028" s="96" t="str">
        <f t="shared" si="138"/>
        <v/>
      </c>
      <c r="O1028" s="85" t="str">
        <f t="shared" si="139"/>
        <v/>
      </c>
      <c r="P1028" s="12">
        <f t="shared" si="140"/>
        <v>0</v>
      </c>
    </row>
    <row r="1029" spans="2:16" s="1" customFormat="1" ht="13.5" thickBot="1" x14ac:dyDescent="0.25">
      <c r="B1029" s="32"/>
      <c r="C1029" s="32"/>
      <c r="D1029" s="104"/>
      <c r="E1029" s="191"/>
      <c r="F1029" s="72"/>
      <c r="G1029" s="81">
        <f t="shared" si="141"/>
        <v>0</v>
      </c>
      <c r="H1029" s="82">
        <f>IFERROR(VLOOKUP($D1029,PGP!$A:$B,2,FALSE),0)</f>
        <v>0</v>
      </c>
      <c r="I1029" s="83">
        <f t="shared" si="142"/>
        <v>0</v>
      </c>
      <c r="J1029" s="84">
        <f t="shared" si="143"/>
        <v>0</v>
      </c>
      <c r="K1029" s="29">
        <f t="shared" si="144"/>
        <v>0</v>
      </c>
      <c r="L1029" s="83">
        <f t="shared" si="145"/>
        <v>0</v>
      </c>
      <c r="M1029" s="84">
        <f t="shared" si="146"/>
        <v>0</v>
      </c>
      <c r="N1029" s="97" t="str">
        <f t="shared" si="138"/>
        <v/>
      </c>
      <c r="O1029" s="85" t="str">
        <f t="shared" si="139"/>
        <v/>
      </c>
      <c r="P1029" s="12">
        <f t="shared" si="140"/>
        <v>0</v>
      </c>
    </row>
  </sheetData>
  <autoFilter ref="B29:P1029" xr:uid="{1F381629-34C6-4B24-A698-95810B681580}"/>
  <mergeCells count="3">
    <mergeCell ref="G27:N27"/>
    <mergeCell ref="G28:J28"/>
    <mergeCell ref="K28:M28"/>
  </mergeCells>
  <conditionalFormatting sqref="D29:D30">
    <cfRule type="duplicateValues" dxfId="6" priority="3"/>
  </conditionalFormatting>
  <conditionalFormatting sqref="E29:E30">
    <cfRule type="duplicateValues" dxfId="5" priority="1"/>
  </conditionalFormatting>
  <conditionalFormatting sqref="F29:F30">
    <cfRule type="duplicateValues" dxfId="4" priority="2"/>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0CB9BC-3843-4EF5-9D4B-52A76282994A}">
          <x14:formula1>
            <xm:f>PGP!$A$2:$A$17</xm:f>
          </x14:formula1>
          <xm:sqref>D31:D1029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6C1F-63F1-4441-80D3-9F3B70235BA5}">
  <dimension ref="A1:V1032"/>
  <sheetViews>
    <sheetView showGridLines="0" topLeftCell="A20" zoomScaleNormal="100" workbookViewId="0">
      <selection activeCell="G35" sqref="G35"/>
    </sheetView>
  </sheetViews>
  <sheetFormatPr baseColWidth="10" defaultColWidth="0" defaultRowHeight="12.75" outlineLevelRow="1" outlineLevelCol="1" x14ac:dyDescent="0.2"/>
  <cols>
    <col min="1" max="1" width="2.140625" customWidth="1"/>
    <col min="2" max="2" width="14.28515625" customWidth="1"/>
    <col min="3" max="3" width="17.85546875" customWidth="1"/>
    <col min="4" max="4" width="28.5703125" customWidth="1"/>
    <col min="5" max="5" width="17.85546875" style="6" customWidth="1"/>
    <col min="6" max="6" width="26.28515625" style="11" customWidth="1"/>
    <col min="7" max="7" width="15.85546875" style="11" customWidth="1"/>
    <col min="8" max="8" width="12.7109375" customWidth="1" outlineLevel="1"/>
    <col min="9" max="9" width="15.28515625" style="10" customWidth="1" outlineLevel="1"/>
    <col min="10" max="10" width="17.42578125" customWidth="1" outlineLevel="1"/>
    <col min="11" max="11" width="18.28515625" customWidth="1" outlineLevel="1"/>
    <col min="12" max="12" width="17.42578125" customWidth="1" outlineLevel="1"/>
    <col min="13" max="13" width="33.42578125" customWidth="1" outlineLevel="1"/>
    <col min="14" max="14" width="19.85546875" customWidth="1" outlineLevel="1"/>
    <col min="15" max="15" width="38.42578125" style="11" customWidth="1"/>
    <col min="16" max="16" width="86.7109375" customWidth="1"/>
    <col min="17" max="22" width="0" hidden="1" customWidth="1"/>
    <col min="23" max="16384" width="11.42578125" hidden="1"/>
  </cols>
  <sheetData>
    <row r="1" spans="1:16" s="15" customFormat="1" ht="30" customHeight="1" x14ac:dyDescent="0.2">
      <c r="A1" s="89" t="s">
        <v>55</v>
      </c>
      <c r="E1" s="16"/>
      <c r="F1" s="17"/>
      <c r="G1" s="17"/>
      <c r="I1" s="18"/>
      <c r="M1" s="20"/>
      <c r="O1" s="20"/>
    </row>
    <row r="2" spans="1:16" ht="7.5" customHeight="1" x14ac:dyDescent="0.2">
      <c r="E2" s="42"/>
      <c r="F2" s="42"/>
      <c r="G2" s="42"/>
      <c r="I2" s="7"/>
      <c r="M2" s="11"/>
    </row>
    <row r="3" spans="1:16" ht="15" customHeight="1" x14ac:dyDescent="0.2">
      <c r="A3" s="38" t="s">
        <v>2</v>
      </c>
      <c r="B3" s="39"/>
      <c r="C3" s="39"/>
      <c r="E3" s="42"/>
      <c r="F3" s="42"/>
      <c r="G3" s="42"/>
      <c r="I3" s="7"/>
      <c r="M3" s="11"/>
    </row>
    <row r="4" spans="1:16" outlineLevel="1" x14ac:dyDescent="0.2">
      <c r="A4" s="58"/>
      <c r="B4" s="116" t="s">
        <v>37</v>
      </c>
      <c r="C4" s="105" t="s">
        <v>41</v>
      </c>
      <c r="E4" s="42"/>
      <c r="F4" s="42"/>
      <c r="G4" s="42"/>
      <c r="I4" s="7"/>
      <c r="M4" s="11"/>
    </row>
    <row r="5" spans="1:16" outlineLevel="1" x14ac:dyDescent="0.2">
      <c r="A5" s="58"/>
      <c r="B5" s="117" t="s">
        <v>165</v>
      </c>
      <c r="C5" s="106" t="s">
        <v>159</v>
      </c>
      <c r="E5" s="42"/>
      <c r="F5" s="42"/>
      <c r="G5" s="42"/>
      <c r="I5" s="7"/>
      <c r="M5" s="11"/>
    </row>
    <row r="6" spans="1:16" s="39" customFormat="1" outlineLevel="1" x14ac:dyDescent="0.2">
      <c r="A6" s="58"/>
      <c r="B6" s="192" t="s">
        <v>166</v>
      </c>
      <c r="C6" s="190" t="s">
        <v>169</v>
      </c>
      <c r="E6" s="42"/>
      <c r="F6" s="42"/>
      <c r="H6" s="40"/>
      <c r="L6" s="41"/>
      <c r="M6" s="41"/>
      <c r="O6" s="46"/>
      <c r="P6" s="46"/>
    </row>
    <row r="7" spans="1:16" outlineLevel="1" x14ac:dyDescent="0.2">
      <c r="A7" s="58"/>
      <c r="B7" s="116" t="s">
        <v>38</v>
      </c>
      <c r="C7" s="105" t="s">
        <v>42</v>
      </c>
      <c r="E7" s="42"/>
      <c r="F7" s="42"/>
      <c r="G7" s="42"/>
      <c r="I7" s="7"/>
      <c r="M7" s="11"/>
    </row>
    <row r="8" spans="1:16" outlineLevel="1" x14ac:dyDescent="0.2">
      <c r="A8" s="59"/>
      <c r="B8" s="118" t="s">
        <v>39</v>
      </c>
      <c r="C8" s="106" t="s">
        <v>43</v>
      </c>
      <c r="E8" s="42"/>
      <c r="F8" s="42"/>
      <c r="G8" s="42"/>
      <c r="I8" s="7"/>
      <c r="M8" s="11"/>
    </row>
    <row r="9" spans="1:16" outlineLevel="1" x14ac:dyDescent="0.2">
      <c r="A9" s="60"/>
      <c r="B9" s="119" t="s">
        <v>40</v>
      </c>
      <c r="C9" s="106" t="s">
        <v>44</v>
      </c>
      <c r="E9" s="42"/>
      <c r="F9" s="42"/>
      <c r="G9" s="42"/>
      <c r="I9" s="7"/>
      <c r="M9" s="11"/>
    </row>
    <row r="10" spans="1:16" ht="7.5" customHeight="1" outlineLevel="1" x14ac:dyDescent="0.2">
      <c r="E10"/>
      <c r="F10"/>
      <c r="G10"/>
      <c r="I10"/>
      <c r="O10"/>
    </row>
    <row r="11" spans="1:16" outlineLevel="1" x14ac:dyDescent="0.2">
      <c r="A11" s="39"/>
      <c r="B11" s="111" t="s">
        <v>3</v>
      </c>
      <c r="E11" s="42"/>
      <c r="F11" s="42"/>
      <c r="G11" s="42"/>
      <c r="I11" s="7"/>
      <c r="M11" s="11"/>
    </row>
    <row r="12" spans="1:16" outlineLevel="1" x14ac:dyDescent="0.2">
      <c r="B12" s="112" t="s">
        <v>46</v>
      </c>
      <c r="E12" s="42"/>
      <c r="F12" s="42"/>
      <c r="G12" s="42"/>
      <c r="I12" s="7"/>
      <c r="M12" s="11"/>
    </row>
    <row r="13" spans="1:16" outlineLevel="1" x14ac:dyDescent="0.2">
      <c r="B13" s="112" t="s">
        <v>83</v>
      </c>
      <c r="E13" s="42"/>
      <c r="F13" s="42"/>
      <c r="G13" s="42"/>
      <c r="I13" s="7"/>
      <c r="M13" s="11"/>
    </row>
    <row r="14" spans="1:16" outlineLevel="1" x14ac:dyDescent="0.2">
      <c r="B14" s="113" t="s">
        <v>45</v>
      </c>
      <c r="D14" s="57"/>
      <c r="E14" s="42"/>
      <c r="F14" s="42"/>
      <c r="G14" s="42"/>
      <c r="I14" s="7"/>
      <c r="M14" s="11"/>
    </row>
    <row r="15" spans="1:16" x14ac:dyDescent="0.2">
      <c r="B15" s="63"/>
      <c r="C15" s="90"/>
      <c r="D15" s="57"/>
      <c r="E15" s="42"/>
      <c r="F15" s="42"/>
      <c r="G15" s="42"/>
      <c r="I15" s="7"/>
      <c r="M15" s="11"/>
    </row>
    <row r="16" spans="1:16" ht="15" customHeight="1" x14ac:dyDescent="0.2">
      <c r="A16" s="38" t="s">
        <v>4</v>
      </c>
      <c r="B16" s="39"/>
      <c r="C16" s="39"/>
      <c r="E16" s="42"/>
      <c r="F16" s="42"/>
      <c r="G16" s="42"/>
      <c r="I16" s="7"/>
      <c r="M16" s="11"/>
    </row>
    <row r="17" spans="1:16" outlineLevel="1" x14ac:dyDescent="0.2">
      <c r="A17" s="58"/>
      <c r="B17" s="120" t="s">
        <v>31</v>
      </c>
      <c r="C17" s="105" t="s">
        <v>35</v>
      </c>
      <c r="E17" s="42"/>
      <c r="F17" s="42"/>
      <c r="G17" s="42"/>
      <c r="I17" s="7"/>
      <c r="M17" s="11"/>
    </row>
    <row r="18" spans="1:16" outlineLevel="1" x14ac:dyDescent="0.2">
      <c r="A18" s="58"/>
      <c r="B18" s="121" t="s">
        <v>164</v>
      </c>
      <c r="C18" s="105" t="s">
        <v>160</v>
      </c>
      <c r="E18" s="42"/>
      <c r="F18" s="42"/>
      <c r="G18" s="42"/>
      <c r="I18" s="7"/>
      <c r="M18" s="11"/>
    </row>
    <row r="19" spans="1:16" s="39" customFormat="1" outlineLevel="1" x14ac:dyDescent="0.2">
      <c r="A19" s="58"/>
      <c r="B19" s="192" t="s">
        <v>163</v>
      </c>
      <c r="C19" s="190" t="s">
        <v>170</v>
      </c>
      <c r="E19" s="42"/>
      <c r="F19" s="42"/>
      <c r="H19" s="40"/>
      <c r="L19" s="41"/>
      <c r="M19" s="41"/>
      <c r="O19" s="46"/>
      <c r="P19" s="46"/>
    </row>
    <row r="20" spans="1:16" outlineLevel="1" x14ac:dyDescent="0.2">
      <c r="A20" s="58"/>
      <c r="B20" s="120" t="s">
        <v>33</v>
      </c>
      <c r="C20" s="105" t="s">
        <v>36</v>
      </c>
      <c r="E20" s="42"/>
      <c r="F20" s="42"/>
      <c r="G20" s="42"/>
      <c r="I20" s="7"/>
      <c r="M20" s="11"/>
    </row>
    <row r="21" spans="1:16" outlineLevel="1" x14ac:dyDescent="0.2">
      <c r="A21" s="59"/>
      <c r="B21" s="122" t="s">
        <v>32</v>
      </c>
      <c r="C21" s="105" t="s">
        <v>79</v>
      </c>
      <c r="E21" s="42"/>
      <c r="F21" s="42"/>
      <c r="G21" s="42"/>
      <c r="I21" s="7"/>
      <c r="M21" s="11"/>
    </row>
    <row r="22" spans="1:16" outlineLevel="1" x14ac:dyDescent="0.2">
      <c r="A22" s="60"/>
      <c r="B22" s="123" t="s">
        <v>34</v>
      </c>
      <c r="C22" s="105" t="s">
        <v>56</v>
      </c>
      <c r="E22" s="42"/>
      <c r="F22" s="42"/>
      <c r="G22" s="42"/>
      <c r="I22" s="7"/>
      <c r="M22" s="11"/>
    </row>
    <row r="23" spans="1:16" ht="7.5" customHeight="1" outlineLevel="1" x14ac:dyDescent="0.2">
      <c r="A23" s="39"/>
      <c r="B23" s="42"/>
      <c r="C23" s="39"/>
      <c r="E23" s="42"/>
      <c r="F23" s="42"/>
      <c r="G23" s="42"/>
      <c r="I23" s="7"/>
      <c r="M23" s="11"/>
    </row>
    <row r="24" spans="1:16" outlineLevel="1" x14ac:dyDescent="0.2">
      <c r="B24" s="114" t="s">
        <v>57</v>
      </c>
      <c r="E24" s="42"/>
      <c r="F24" s="42"/>
      <c r="G24" s="42"/>
      <c r="I24" s="7"/>
      <c r="M24" s="11"/>
    </row>
    <row r="25" spans="1:16" outlineLevel="1" x14ac:dyDescent="0.2">
      <c r="B25" s="115" t="s">
        <v>30</v>
      </c>
      <c r="D25" s="57"/>
      <c r="E25" s="42"/>
      <c r="F25" s="42"/>
      <c r="G25" s="42"/>
      <c r="I25" s="7"/>
      <c r="M25" s="11"/>
    </row>
    <row r="26" spans="1:16" outlineLevel="1" x14ac:dyDescent="0.2">
      <c r="B26" s="115" t="s">
        <v>29</v>
      </c>
      <c r="D26" s="57"/>
      <c r="E26" s="42"/>
      <c r="F26" s="42"/>
      <c r="G26" s="42"/>
      <c r="I26" s="7"/>
      <c r="M26" s="11"/>
    </row>
    <row r="27" spans="1:16" ht="13.5" outlineLevel="1" thickBot="1" x14ac:dyDescent="0.25">
      <c r="A27" s="63"/>
      <c r="B27" s="183" t="s">
        <v>81</v>
      </c>
      <c r="C27" s="183"/>
      <c r="D27" s="183"/>
      <c r="E27" s="183"/>
      <c r="F27" s="183"/>
      <c r="G27" s="183"/>
      <c r="H27" s="183"/>
      <c r="I27" s="183"/>
      <c r="J27" s="183"/>
      <c r="K27" s="183"/>
      <c r="L27" s="183"/>
      <c r="M27" s="183"/>
      <c r="N27" s="183"/>
      <c r="O27" s="49"/>
      <c r="P27" s="49"/>
    </row>
    <row r="28" spans="1:16" ht="13.5" customHeight="1" thickBot="1" x14ac:dyDescent="0.25">
      <c r="B28" s="63"/>
      <c r="D28" s="57"/>
      <c r="E28" s="42"/>
      <c r="F28" s="42"/>
      <c r="G28" s="42"/>
      <c r="I28" s="7"/>
      <c r="M28" s="11"/>
    </row>
    <row r="29" spans="1:16" ht="26.25" customHeight="1" thickBot="1" x14ac:dyDescent="0.25">
      <c r="B29" s="63"/>
      <c r="D29" s="57"/>
      <c r="E29" s="42"/>
      <c r="F29" s="42"/>
      <c r="G29" s="42"/>
      <c r="H29" s="207" t="s">
        <v>70</v>
      </c>
      <c r="I29" s="208"/>
      <c r="J29" s="208"/>
      <c r="K29" s="208"/>
      <c r="L29" s="208"/>
      <c r="M29" s="209"/>
      <c r="N29" s="210"/>
    </row>
    <row r="30" spans="1:16" s="5" customFormat="1" ht="15.75" thickBot="1" x14ac:dyDescent="0.25">
      <c r="B30" s="42"/>
      <c r="C30" s="42"/>
      <c r="D30" s="42"/>
      <c r="E30" s="42"/>
      <c r="F30" s="42"/>
      <c r="G30" s="42"/>
      <c r="H30" s="204" t="s">
        <v>59</v>
      </c>
      <c r="I30" s="205"/>
      <c r="J30" s="206"/>
      <c r="K30" s="204" t="s">
        <v>10</v>
      </c>
      <c r="L30" s="205"/>
      <c r="M30" s="99"/>
      <c r="N30" s="91"/>
      <c r="O30" s="27" t="s">
        <v>69</v>
      </c>
    </row>
    <row r="31" spans="1:16" s="9" customFormat="1" ht="45" customHeight="1" thickBot="1" x14ac:dyDescent="0.25">
      <c r="B31" s="22" t="s">
        <v>6</v>
      </c>
      <c r="C31" s="22" t="s">
        <v>7</v>
      </c>
      <c r="D31" s="22" t="s">
        <v>67</v>
      </c>
      <c r="E31" s="65" t="s">
        <v>66</v>
      </c>
      <c r="F31" s="23" t="s">
        <v>65</v>
      </c>
      <c r="G31" s="64" t="s">
        <v>64</v>
      </c>
      <c r="H31" s="124" t="s">
        <v>63</v>
      </c>
      <c r="I31" s="69" t="s">
        <v>62</v>
      </c>
      <c r="J31" s="125" t="s">
        <v>61</v>
      </c>
      <c r="K31" s="124" t="s">
        <v>60</v>
      </c>
      <c r="L31" s="125" t="s">
        <v>61</v>
      </c>
      <c r="M31" s="100" t="s">
        <v>58</v>
      </c>
      <c r="N31" s="101" t="s">
        <v>168</v>
      </c>
      <c r="O31" s="68" t="s">
        <v>68</v>
      </c>
    </row>
    <row r="32" spans="1:16" s="66" customFormat="1" x14ac:dyDescent="0.2">
      <c r="B32" s="50">
        <v>1</v>
      </c>
      <c r="C32" s="50">
        <v>2</v>
      </c>
      <c r="D32" s="50">
        <v>3</v>
      </c>
      <c r="E32" s="50">
        <v>4</v>
      </c>
      <c r="F32" s="51">
        <v>5</v>
      </c>
      <c r="G32" s="51">
        <v>6</v>
      </c>
      <c r="H32" s="87">
        <v>7</v>
      </c>
      <c r="I32" s="67">
        <v>8</v>
      </c>
      <c r="J32" s="88">
        <v>10</v>
      </c>
      <c r="K32" s="87">
        <v>11</v>
      </c>
      <c r="L32" s="88">
        <v>13</v>
      </c>
      <c r="M32" s="103">
        <v>14</v>
      </c>
      <c r="N32" s="102">
        <v>15</v>
      </c>
      <c r="O32" s="53">
        <v>16</v>
      </c>
    </row>
    <row r="33" spans="2:16" s="1" customFormat="1" x14ac:dyDescent="0.2">
      <c r="B33" s="32">
        <v>111111111</v>
      </c>
      <c r="C33" s="32" t="s">
        <v>8</v>
      </c>
      <c r="D33" s="104" t="s">
        <v>9</v>
      </c>
      <c r="E33" s="191">
        <v>15</v>
      </c>
      <c r="F33" s="30">
        <v>95</v>
      </c>
      <c r="G33" s="71">
        <f>IFERROR(F33/E33,"")</f>
        <v>6.333333333333333</v>
      </c>
      <c r="H33" s="77">
        <f>(IF(AND(D33="Fleurs séchées/Dried cannabis",(E33&lt;28)),1.05,0)+IF(AND(D33="Fleurs séchées/Dried cannabis",(E33=28)),0.9,0))*$E33</f>
        <v>15.75</v>
      </c>
      <c r="I33" s="126">
        <f>IFERROR(VLOOKUP($D33,PGP!$A:$B,2,FALSE),0)</f>
        <v>0.17499999999999999</v>
      </c>
      <c r="J33" s="127">
        <f t="shared" ref="J33" si="0">ROUNDDOWN(((F33/1.14975)-H33)/(1+I33),2)</f>
        <v>56.91</v>
      </c>
      <c r="K33" s="128">
        <f>(IF(AND(D33="Fleurs séchées/Dried cannabis",(E33&lt;28)),1.85,0)+IF(AND(D33="Fleurs séchées/Dried cannabis",(E33=28)),1.25,0)+IF(D33="Préroulés/Pre-rolled",2.2,0)+IF(D33="Moulu/Ground",1.5,0)+IF(AND(D33="Haschich/Hash",(E33&gt;=3)),3.5,0)+IF(AND(D33="Haschich/Hash",AND(E33&gt;=2,E33&lt;3)),4.3,0)+IF(AND(D33="Haschich/Hash",AND(E33&gt;=0,E33&lt;2)),5.9,0))*E33</f>
        <v>27.75</v>
      </c>
      <c r="L33" s="129">
        <f t="shared" ref="L33" si="1">IF(K33&gt;0,(F33/1.14975)-K33,"N/A")</f>
        <v>54.876657969123713</v>
      </c>
      <c r="M33" s="130" t="str">
        <f t="shared" ref="M33:M96" si="2">IF(E33=0,"",IF(J33=N33,"Calcul de base/ Standard calculation","Marge protégée/ Protected margin"))</f>
        <v>Marge protégée/ Protected margin</v>
      </c>
      <c r="N33" s="131">
        <f t="shared" ref="N33:N96" si="3">IF(J33="NA",L33,MIN(J33,L33))</f>
        <v>54.876657969123713</v>
      </c>
      <c r="O33" s="134">
        <f t="shared" ref="O33:O96" si="4">IF(ISBLANK(F33),"",IF(E33&gt;0,ROUNDDOWN(N33/0.05,0)*0.05,"Remplir colonne D/Complete column D"))</f>
        <v>54.85</v>
      </c>
      <c r="P33" s="1" t="str">
        <f>IF(ROUND(F33,1)=F33,"","ATTENTION, arrondir au dixième près, WARNING, round up the amount")</f>
        <v/>
      </c>
    </row>
    <row r="34" spans="2:16" s="1" customFormat="1" ht="13.5" customHeight="1" x14ac:dyDescent="0.2">
      <c r="B34" s="32">
        <v>222222222</v>
      </c>
      <c r="C34" s="32" t="s">
        <v>8</v>
      </c>
      <c r="D34" s="104" t="s">
        <v>9</v>
      </c>
      <c r="E34" s="191">
        <v>15</v>
      </c>
      <c r="F34" s="30">
        <v>150</v>
      </c>
      <c r="G34" s="71">
        <f t="shared" ref="G34:G97" si="5">IFERROR(F34/E34,"")</f>
        <v>10</v>
      </c>
      <c r="H34" s="77">
        <f t="shared" ref="H34:H97" si="6">(IF(AND(D34="Fleurs séchées/Dried cannabis",(E34&lt;28)),1.05,0)+IF(AND(D34="Fleurs séchées/Dried cannabis",(E34=28)),0.9,0))*$E34</f>
        <v>15.75</v>
      </c>
      <c r="I34" s="126">
        <f>IFERROR(VLOOKUP($D34,PGP!$A:$B,2,FALSE),0)</f>
        <v>0.17499999999999999</v>
      </c>
      <c r="J34" s="127">
        <f t="shared" ref="J34:J97" si="7">ROUNDDOWN(((F34/1.14975)-H34)/(1+I34),2)</f>
        <v>97.62</v>
      </c>
      <c r="K34" s="128">
        <f t="shared" ref="K34:K97" si="8">(IF(AND(D34="Fleurs séchées/Dried cannabis",(E34&lt;28)),1.85,0)+IF(AND(D34="Fleurs séchées/Dried cannabis",(E34=28)),1.25,0)+IF(D34="Préroulés/Pre-rolled",2.2,0)+IF(D34="Moulu/Ground",1.5,0)+IF(AND(D34="Haschich/Hash",(E34&gt;=3)),3.5,0)+IF(AND(D34="Haschich/Hash",AND(E34&gt;=2,E34&lt;3)),4.3,0)+IF(AND(D34="Haschich/Hash",AND(E34&gt;=0,E34&lt;2)),5.9,0))*E34</f>
        <v>27.75</v>
      </c>
      <c r="L34" s="129">
        <f t="shared" ref="L34:L97" si="9">IF(K34&gt;0,(F34/1.14975)-K34,"N/A")</f>
        <v>102.7131441617743</v>
      </c>
      <c r="M34" s="130" t="str">
        <f t="shared" si="2"/>
        <v>Calcul de base/ Standard calculation</v>
      </c>
      <c r="N34" s="131">
        <f t="shared" si="3"/>
        <v>97.62</v>
      </c>
      <c r="O34" s="134">
        <f t="shared" si="4"/>
        <v>97.600000000000009</v>
      </c>
      <c r="P34" s="1" t="str">
        <f t="shared" ref="P34:P43" si="10">IF(ROUND(F34,1)=F34,"","ATTENTION, arrondir au dixième près, WARNING, round up the amount")</f>
        <v/>
      </c>
    </row>
    <row r="35" spans="2:16" s="1" customFormat="1" ht="13.5" customHeight="1" x14ac:dyDescent="0.2">
      <c r="B35" s="32"/>
      <c r="C35" s="32"/>
      <c r="D35" s="104"/>
      <c r="E35" s="191"/>
      <c r="F35" s="30"/>
      <c r="G35" s="71"/>
      <c r="H35" s="77">
        <f t="shared" si="6"/>
        <v>0</v>
      </c>
      <c r="I35" s="126">
        <f>IFERROR(VLOOKUP($D35,PGP!$A:$B,2,FALSE),0)</f>
        <v>0</v>
      </c>
      <c r="J35" s="127">
        <f t="shared" si="7"/>
        <v>0</v>
      </c>
      <c r="K35" s="128">
        <f t="shared" si="8"/>
        <v>0</v>
      </c>
      <c r="L35" s="129" t="str">
        <f t="shared" si="9"/>
        <v>N/A</v>
      </c>
      <c r="M35" s="130" t="str">
        <f t="shared" si="2"/>
        <v/>
      </c>
      <c r="N35" s="131">
        <f t="shared" si="3"/>
        <v>0</v>
      </c>
      <c r="O35" s="134" t="str">
        <f t="shared" si="4"/>
        <v/>
      </c>
      <c r="P35" s="1" t="str">
        <f t="shared" si="10"/>
        <v/>
      </c>
    </row>
    <row r="36" spans="2:16" s="1" customFormat="1" ht="13.5" customHeight="1" x14ac:dyDescent="0.2">
      <c r="B36" s="32"/>
      <c r="C36" s="32"/>
      <c r="D36" s="104"/>
      <c r="E36" s="191"/>
      <c r="F36" s="30"/>
      <c r="G36" s="71"/>
      <c r="H36" s="77">
        <f t="shared" si="6"/>
        <v>0</v>
      </c>
      <c r="I36" s="126">
        <f>IFERROR(VLOOKUP($D36,PGP!$A:$B,2,FALSE),0)</f>
        <v>0</v>
      </c>
      <c r="J36" s="127">
        <f t="shared" si="7"/>
        <v>0</v>
      </c>
      <c r="K36" s="128">
        <f t="shared" si="8"/>
        <v>0</v>
      </c>
      <c r="L36" s="129" t="str">
        <f t="shared" si="9"/>
        <v>N/A</v>
      </c>
      <c r="M36" s="130" t="str">
        <f t="shared" ref="M36:M38" si="11">IF(E36=0,"",IF(J36=N36,"Calcul de base/ Standard calculation","Marge protégée/ Protected margin"))</f>
        <v/>
      </c>
      <c r="N36" s="131">
        <f t="shared" ref="N36:N38" si="12">IF(J36="NA",L36,MIN(J36,L36))</f>
        <v>0</v>
      </c>
      <c r="O36" s="134" t="str">
        <f t="shared" ref="O36:O38" si="13">IF(ISBLANK(F36),"",IF(E36&gt;0,ROUNDDOWN(N36/0.05,0)*0.05,"Remplir colonne D/Complete column D"))</f>
        <v/>
      </c>
      <c r="P36" s="1" t="str">
        <f t="shared" ref="P36:P38" si="14">IF(ROUND(F36,1)=F36,"","ATTENTION, arrondir au dixième près, WARNING, round up the amount")</f>
        <v/>
      </c>
    </row>
    <row r="37" spans="2:16" s="1" customFormat="1" ht="13.5" customHeight="1" x14ac:dyDescent="0.2">
      <c r="B37" s="32"/>
      <c r="C37" s="32"/>
      <c r="D37" s="104"/>
      <c r="E37" s="191"/>
      <c r="F37" s="30"/>
      <c r="G37" s="71"/>
      <c r="H37" s="77">
        <f t="shared" si="6"/>
        <v>0</v>
      </c>
      <c r="I37" s="126">
        <f>IFERROR(VLOOKUP($D37,PGP!$A:$B,2,FALSE),0)</f>
        <v>0</v>
      </c>
      <c r="J37" s="127">
        <f t="shared" si="7"/>
        <v>0</v>
      </c>
      <c r="K37" s="128">
        <f t="shared" si="8"/>
        <v>0</v>
      </c>
      <c r="L37" s="129" t="str">
        <f t="shared" si="9"/>
        <v>N/A</v>
      </c>
      <c r="M37" s="130" t="str">
        <f t="shared" si="11"/>
        <v/>
      </c>
      <c r="N37" s="131">
        <f t="shared" si="12"/>
        <v>0</v>
      </c>
      <c r="O37" s="134" t="str">
        <f t="shared" si="13"/>
        <v/>
      </c>
      <c r="P37" s="1" t="str">
        <f t="shared" si="14"/>
        <v/>
      </c>
    </row>
    <row r="38" spans="2:16" s="1" customFormat="1" ht="13.5" customHeight="1" x14ac:dyDescent="0.2">
      <c r="B38" s="32"/>
      <c r="C38" s="32"/>
      <c r="D38" s="104"/>
      <c r="E38" s="191"/>
      <c r="F38" s="30"/>
      <c r="G38" s="71"/>
      <c r="H38" s="77">
        <f t="shared" si="6"/>
        <v>0</v>
      </c>
      <c r="I38" s="126">
        <f>IFERROR(VLOOKUP($D38,PGP!$A:$B,2,FALSE),0)</f>
        <v>0</v>
      </c>
      <c r="J38" s="127">
        <f t="shared" si="7"/>
        <v>0</v>
      </c>
      <c r="K38" s="128">
        <f t="shared" si="8"/>
        <v>0</v>
      </c>
      <c r="L38" s="129" t="str">
        <f t="shared" si="9"/>
        <v>N/A</v>
      </c>
      <c r="M38" s="130" t="str">
        <f t="shared" si="11"/>
        <v/>
      </c>
      <c r="N38" s="131">
        <f t="shared" si="12"/>
        <v>0</v>
      </c>
      <c r="O38" s="134" t="str">
        <f t="shared" si="13"/>
        <v/>
      </c>
      <c r="P38" s="1" t="str">
        <f t="shared" si="14"/>
        <v/>
      </c>
    </row>
    <row r="39" spans="2:16" s="1" customFormat="1" ht="13.5" customHeight="1" x14ac:dyDescent="0.2">
      <c r="B39" s="32"/>
      <c r="C39" s="32"/>
      <c r="D39" s="104"/>
      <c r="E39" s="191"/>
      <c r="F39" s="30"/>
      <c r="G39" s="71" t="str">
        <f t="shared" si="5"/>
        <v/>
      </c>
      <c r="H39" s="77">
        <f t="shared" si="6"/>
        <v>0</v>
      </c>
      <c r="I39" s="126">
        <f>IFERROR(VLOOKUP($D39,PGP!$A:$B,2,FALSE),0)</f>
        <v>0</v>
      </c>
      <c r="J39" s="127">
        <f t="shared" si="7"/>
        <v>0</v>
      </c>
      <c r="K39" s="128">
        <f t="shared" si="8"/>
        <v>0</v>
      </c>
      <c r="L39" s="129" t="str">
        <f t="shared" si="9"/>
        <v>N/A</v>
      </c>
      <c r="M39" s="130" t="str">
        <f t="shared" si="2"/>
        <v/>
      </c>
      <c r="N39" s="131">
        <f t="shared" si="3"/>
        <v>0</v>
      </c>
      <c r="O39" s="134" t="str">
        <f t="shared" si="4"/>
        <v/>
      </c>
      <c r="P39" s="1" t="str">
        <f t="shared" si="10"/>
        <v/>
      </c>
    </row>
    <row r="40" spans="2:16" s="1" customFormat="1" ht="13.5" customHeight="1" x14ac:dyDescent="0.2">
      <c r="B40" s="32"/>
      <c r="C40" s="32"/>
      <c r="D40" s="104"/>
      <c r="E40" s="191"/>
      <c r="F40" s="30"/>
      <c r="G40" s="71" t="str">
        <f t="shared" si="5"/>
        <v/>
      </c>
      <c r="H40" s="77">
        <f t="shared" si="6"/>
        <v>0</v>
      </c>
      <c r="I40" s="126">
        <f>IFERROR(VLOOKUP($D40,PGP!$A:$B,2,FALSE),0)</f>
        <v>0</v>
      </c>
      <c r="J40" s="127">
        <f t="shared" si="7"/>
        <v>0</v>
      </c>
      <c r="K40" s="128">
        <f t="shared" si="8"/>
        <v>0</v>
      </c>
      <c r="L40" s="129" t="str">
        <f t="shared" si="9"/>
        <v>N/A</v>
      </c>
      <c r="M40" s="130" t="str">
        <f t="shared" si="2"/>
        <v/>
      </c>
      <c r="N40" s="131">
        <f t="shared" si="3"/>
        <v>0</v>
      </c>
      <c r="O40" s="134" t="str">
        <f t="shared" si="4"/>
        <v/>
      </c>
      <c r="P40" s="1" t="str">
        <f t="shared" si="10"/>
        <v/>
      </c>
    </row>
    <row r="41" spans="2:16" s="1" customFormat="1" ht="13.5" customHeight="1" x14ac:dyDescent="0.2">
      <c r="B41" s="32"/>
      <c r="C41" s="32"/>
      <c r="D41" s="104"/>
      <c r="E41" s="191"/>
      <c r="F41" s="30"/>
      <c r="G41" s="71" t="str">
        <f t="shared" si="5"/>
        <v/>
      </c>
      <c r="H41" s="77">
        <f t="shared" si="6"/>
        <v>0</v>
      </c>
      <c r="I41" s="126">
        <f>IFERROR(VLOOKUP($D41,PGP!$A:$B,2,FALSE),0)</f>
        <v>0</v>
      </c>
      <c r="J41" s="127">
        <f t="shared" si="7"/>
        <v>0</v>
      </c>
      <c r="K41" s="128">
        <f t="shared" si="8"/>
        <v>0</v>
      </c>
      <c r="L41" s="129" t="str">
        <f t="shared" si="9"/>
        <v>N/A</v>
      </c>
      <c r="M41" s="130" t="str">
        <f t="shared" si="2"/>
        <v/>
      </c>
      <c r="N41" s="131">
        <f t="shared" si="3"/>
        <v>0</v>
      </c>
      <c r="O41" s="134" t="str">
        <f t="shared" si="4"/>
        <v/>
      </c>
      <c r="P41" s="1" t="str">
        <f t="shared" si="10"/>
        <v/>
      </c>
    </row>
    <row r="42" spans="2:16" s="1" customFormat="1" ht="13.5" customHeight="1" x14ac:dyDescent="0.2">
      <c r="B42" s="32"/>
      <c r="C42" s="32"/>
      <c r="D42" s="104"/>
      <c r="E42" s="191"/>
      <c r="F42" s="30"/>
      <c r="G42" s="71" t="str">
        <f t="shared" si="5"/>
        <v/>
      </c>
      <c r="H42" s="77">
        <f t="shared" si="6"/>
        <v>0</v>
      </c>
      <c r="I42" s="126">
        <f>IFERROR(VLOOKUP($D42,PGP!$A:$B,2,FALSE),0)</f>
        <v>0</v>
      </c>
      <c r="J42" s="127">
        <f t="shared" si="7"/>
        <v>0</v>
      </c>
      <c r="K42" s="128">
        <f t="shared" si="8"/>
        <v>0</v>
      </c>
      <c r="L42" s="129" t="str">
        <f t="shared" si="9"/>
        <v>N/A</v>
      </c>
      <c r="M42" s="130" t="str">
        <f t="shared" si="2"/>
        <v/>
      </c>
      <c r="N42" s="131">
        <f t="shared" si="3"/>
        <v>0</v>
      </c>
      <c r="O42" s="134" t="str">
        <f t="shared" si="4"/>
        <v/>
      </c>
      <c r="P42" s="1" t="str">
        <f t="shared" si="10"/>
        <v/>
      </c>
    </row>
    <row r="43" spans="2:16" s="1" customFormat="1" ht="13.5" customHeight="1" x14ac:dyDescent="0.2">
      <c r="B43" s="32"/>
      <c r="C43" s="32"/>
      <c r="D43" s="104"/>
      <c r="E43" s="191"/>
      <c r="F43" s="30"/>
      <c r="G43" s="71" t="str">
        <f t="shared" si="5"/>
        <v/>
      </c>
      <c r="H43" s="77">
        <f t="shared" si="6"/>
        <v>0</v>
      </c>
      <c r="I43" s="126">
        <f>IFERROR(VLOOKUP($D43,PGP!$A:$B,2,FALSE),0)</f>
        <v>0</v>
      </c>
      <c r="J43" s="127">
        <f t="shared" si="7"/>
        <v>0</v>
      </c>
      <c r="K43" s="128">
        <f t="shared" si="8"/>
        <v>0</v>
      </c>
      <c r="L43" s="129" t="str">
        <f t="shared" si="9"/>
        <v>N/A</v>
      </c>
      <c r="M43" s="130" t="str">
        <f t="shared" si="2"/>
        <v/>
      </c>
      <c r="N43" s="131">
        <f t="shared" si="3"/>
        <v>0</v>
      </c>
      <c r="O43" s="134" t="str">
        <f t="shared" si="4"/>
        <v/>
      </c>
      <c r="P43" s="1" t="str">
        <f t="shared" si="10"/>
        <v/>
      </c>
    </row>
    <row r="44" spans="2:16" s="1" customFormat="1" ht="13.5" customHeight="1" x14ac:dyDescent="0.2">
      <c r="B44" s="32"/>
      <c r="C44" s="32"/>
      <c r="D44" s="104"/>
      <c r="E44" s="191"/>
      <c r="F44" s="30"/>
      <c r="G44" s="71" t="str">
        <f t="shared" si="5"/>
        <v/>
      </c>
      <c r="H44" s="77">
        <f t="shared" si="6"/>
        <v>0</v>
      </c>
      <c r="I44" s="126">
        <f>IFERROR(VLOOKUP($D44,PGP!$A:$B,2,FALSE),0)</f>
        <v>0</v>
      </c>
      <c r="J44" s="127">
        <f t="shared" si="7"/>
        <v>0</v>
      </c>
      <c r="K44" s="128">
        <f t="shared" si="8"/>
        <v>0</v>
      </c>
      <c r="L44" s="129" t="str">
        <f t="shared" si="9"/>
        <v>N/A</v>
      </c>
      <c r="M44" s="130" t="str">
        <f t="shared" si="2"/>
        <v/>
      </c>
      <c r="N44" s="131">
        <f t="shared" si="3"/>
        <v>0</v>
      </c>
      <c r="O44" s="134" t="str">
        <f t="shared" si="4"/>
        <v/>
      </c>
      <c r="P44" s="1" t="str">
        <f t="shared" ref="P44:P107" si="15">IF(ROUND(F44,1)=F44,"","ATTENTION, arrondir au dixième près, WARNING, round up the amount")</f>
        <v/>
      </c>
    </row>
    <row r="45" spans="2:16" s="1" customFormat="1" ht="13.5" customHeight="1" x14ac:dyDescent="0.2">
      <c r="B45" s="32"/>
      <c r="C45" s="32"/>
      <c r="D45" s="104"/>
      <c r="E45" s="191"/>
      <c r="F45" s="30"/>
      <c r="G45" s="71" t="str">
        <f t="shared" si="5"/>
        <v/>
      </c>
      <c r="H45" s="77">
        <f t="shared" si="6"/>
        <v>0</v>
      </c>
      <c r="I45" s="126">
        <f>IFERROR(VLOOKUP($D45,PGP!$A:$B,2,FALSE),0)</f>
        <v>0</v>
      </c>
      <c r="J45" s="127">
        <f t="shared" si="7"/>
        <v>0</v>
      </c>
      <c r="K45" s="128">
        <f t="shared" si="8"/>
        <v>0</v>
      </c>
      <c r="L45" s="129" t="str">
        <f t="shared" si="9"/>
        <v>N/A</v>
      </c>
      <c r="M45" s="130" t="str">
        <f t="shared" si="2"/>
        <v/>
      </c>
      <c r="N45" s="131">
        <f t="shared" si="3"/>
        <v>0</v>
      </c>
      <c r="O45" s="134" t="str">
        <f t="shared" si="4"/>
        <v/>
      </c>
      <c r="P45" s="1" t="str">
        <f t="shared" si="15"/>
        <v/>
      </c>
    </row>
    <row r="46" spans="2:16" s="1" customFormat="1" ht="13.5" customHeight="1" x14ac:dyDescent="0.2">
      <c r="B46" s="32"/>
      <c r="C46" s="32"/>
      <c r="D46" s="104"/>
      <c r="E46" s="191"/>
      <c r="F46" s="30"/>
      <c r="G46" s="71" t="str">
        <f t="shared" si="5"/>
        <v/>
      </c>
      <c r="H46" s="77">
        <f t="shared" si="6"/>
        <v>0</v>
      </c>
      <c r="I46" s="126">
        <f>IFERROR(VLOOKUP($D46,PGP!$A:$B,2,FALSE),0)</f>
        <v>0</v>
      </c>
      <c r="J46" s="127">
        <f t="shared" si="7"/>
        <v>0</v>
      </c>
      <c r="K46" s="128">
        <f t="shared" si="8"/>
        <v>0</v>
      </c>
      <c r="L46" s="129" t="str">
        <f t="shared" si="9"/>
        <v>N/A</v>
      </c>
      <c r="M46" s="130" t="str">
        <f t="shared" si="2"/>
        <v/>
      </c>
      <c r="N46" s="131">
        <f t="shared" si="3"/>
        <v>0</v>
      </c>
      <c r="O46" s="134" t="str">
        <f t="shared" si="4"/>
        <v/>
      </c>
      <c r="P46" s="1" t="str">
        <f t="shared" si="15"/>
        <v/>
      </c>
    </row>
    <row r="47" spans="2:16" s="1" customFormat="1" ht="13.5" customHeight="1" x14ac:dyDescent="0.2">
      <c r="B47" s="32"/>
      <c r="C47" s="32"/>
      <c r="D47" s="104"/>
      <c r="E47" s="191"/>
      <c r="F47" s="30"/>
      <c r="G47" s="71" t="str">
        <f t="shared" si="5"/>
        <v/>
      </c>
      <c r="H47" s="77">
        <f t="shared" si="6"/>
        <v>0</v>
      </c>
      <c r="I47" s="126">
        <f>IFERROR(VLOOKUP($D47,PGP!$A:$B,2,FALSE),0)</f>
        <v>0</v>
      </c>
      <c r="J47" s="127">
        <f t="shared" si="7"/>
        <v>0</v>
      </c>
      <c r="K47" s="128">
        <f t="shared" si="8"/>
        <v>0</v>
      </c>
      <c r="L47" s="129" t="str">
        <f t="shared" si="9"/>
        <v>N/A</v>
      </c>
      <c r="M47" s="130" t="str">
        <f t="shared" si="2"/>
        <v/>
      </c>
      <c r="N47" s="131">
        <f t="shared" si="3"/>
        <v>0</v>
      </c>
      <c r="O47" s="134" t="str">
        <f t="shared" si="4"/>
        <v/>
      </c>
      <c r="P47" s="1" t="str">
        <f t="shared" si="15"/>
        <v/>
      </c>
    </row>
    <row r="48" spans="2:16" s="1" customFormat="1" ht="13.5" customHeight="1" x14ac:dyDescent="0.2">
      <c r="B48" s="32"/>
      <c r="C48" s="32"/>
      <c r="D48" s="104"/>
      <c r="E48" s="191"/>
      <c r="F48" s="30"/>
      <c r="G48" s="71" t="str">
        <f t="shared" si="5"/>
        <v/>
      </c>
      <c r="H48" s="77">
        <f t="shared" si="6"/>
        <v>0</v>
      </c>
      <c r="I48" s="126">
        <f>IFERROR(VLOOKUP($D48,PGP!$A:$B,2,FALSE),0)</f>
        <v>0</v>
      </c>
      <c r="J48" s="127">
        <f t="shared" si="7"/>
        <v>0</v>
      </c>
      <c r="K48" s="128">
        <f t="shared" si="8"/>
        <v>0</v>
      </c>
      <c r="L48" s="129" t="str">
        <f t="shared" si="9"/>
        <v>N/A</v>
      </c>
      <c r="M48" s="130" t="str">
        <f t="shared" si="2"/>
        <v/>
      </c>
      <c r="N48" s="131">
        <f t="shared" si="3"/>
        <v>0</v>
      </c>
      <c r="O48" s="134" t="str">
        <f t="shared" si="4"/>
        <v/>
      </c>
      <c r="P48" s="1" t="str">
        <f t="shared" si="15"/>
        <v/>
      </c>
    </row>
    <row r="49" spans="2:16" s="1" customFormat="1" ht="13.5" customHeight="1" x14ac:dyDescent="0.2">
      <c r="B49" s="32"/>
      <c r="C49" s="32"/>
      <c r="D49" s="104"/>
      <c r="E49" s="191"/>
      <c r="F49" s="30"/>
      <c r="G49" s="71" t="str">
        <f t="shared" si="5"/>
        <v/>
      </c>
      <c r="H49" s="77">
        <f t="shared" si="6"/>
        <v>0</v>
      </c>
      <c r="I49" s="126">
        <f>IFERROR(VLOOKUP($D49,PGP!$A:$B,2,FALSE),0)</f>
        <v>0</v>
      </c>
      <c r="J49" s="127">
        <f t="shared" si="7"/>
        <v>0</v>
      </c>
      <c r="K49" s="128">
        <f t="shared" si="8"/>
        <v>0</v>
      </c>
      <c r="L49" s="129" t="str">
        <f t="shared" si="9"/>
        <v>N/A</v>
      </c>
      <c r="M49" s="130" t="str">
        <f t="shared" si="2"/>
        <v/>
      </c>
      <c r="N49" s="131">
        <f t="shared" si="3"/>
        <v>0</v>
      </c>
      <c r="O49" s="134" t="str">
        <f t="shared" si="4"/>
        <v/>
      </c>
      <c r="P49" s="1" t="str">
        <f t="shared" si="15"/>
        <v/>
      </c>
    </row>
    <row r="50" spans="2:16" s="1" customFormat="1" ht="13.5" customHeight="1" x14ac:dyDescent="0.2">
      <c r="B50" s="32"/>
      <c r="C50" s="32"/>
      <c r="D50" s="104"/>
      <c r="E50" s="191"/>
      <c r="F50" s="30"/>
      <c r="G50" s="71" t="str">
        <f t="shared" si="5"/>
        <v/>
      </c>
      <c r="H50" s="77">
        <f t="shared" si="6"/>
        <v>0</v>
      </c>
      <c r="I50" s="126">
        <f>IFERROR(VLOOKUP($D50,PGP!$A:$B,2,FALSE),0)</f>
        <v>0</v>
      </c>
      <c r="J50" s="127">
        <f t="shared" si="7"/>
        <v>0</v>
      </c>
      <c r="K50" s="128">
        <f t="shared" si="8"/>
        <v>0</v>
      </c>
      <c r="L50" s="129" t="str">
        <f t="shared" si="9"/>
        <v>N/A</v>
      </c>
      <c r="M50" s="130" t="str">
        <f t="shared" si="2"/>
        <v/>
      </c>
      <c r="N50" s="131">
        <f t="shared" si="3"/>
        <v>0</v>
      </c>
      <c r="O50" s="134" t="str">
        <f t="shared" si="4"/>
        <v/>
      </c>
      <c r="P50" s="1" t="str">
        <f t="shared" si="15"/>
        <v/>
      </c>
    </row>
    <row r="51" spans="2:16" s="1" customFormat="1" ht="13.5" customHeight="1" x14ac:dyDescent="0.2">
      <c r="B51" s="32"/>
      <c r="C51" s="32"/>
      <c r="D51" s="104"/>
      <c r="E51" s="191"/>
      <c r="F51" s="30"/>
      <c r="G51" s="71" t="str">
        <f t="shared" si="5"/>
        <v/>
      </c>
      <c r="H51" s="77">
        <f t="shared" si="6"/>
        <v>0</v>
      </c>
      <c r="I51" s="126">
        <f>IFERROR(VLOOKUP($D51,PGP!$A:$B,2,FALSE),0)</f>
        <v>0</v>
      </c>
      <c r="J51" s="127">
        <f t="shared" si="7"/>
        <v>0</v>
      </c>
      <c r="K51" s="128">
        <f t="shared" si="8"/>
        <v>0</v>
      </c>
      <c r="L51" s="129" t="str">
        <f t="shared" si="9"/>
        <v>N/A</v>
      </c>
      <c r="M51" s="130" t="str">
        <f t="shared" si="2"/>
        <v/>
      </c>
      <c r="N51" s="131">
        <f t="shared" si="3"/>
        <v>0</v>
      </c>
      <c r="O51" s="134" t="str">
        <f t="shared" si="4"/>
        <v/>
      </c>
      <c r="P51" s="1" t="str">
        <f t="shared" si="15"/>
        <v/>
      </c>
    </row>
    <row r="52" spans="2:16" s="1" customFormat="1" ht="13.5" customHeight="1" x14ac:dyDescent="0.2">
      <c r="B52" s="32"/>
      <c r="C52" s="32"/>
      <c r="D52" s="104"/>
      <c r="E52" s="191"/>
      <c r="F52" s="30"/>
      <c r="G52" s="71" t="str">
        <f t="shared" si="5"/>
        <v/>
      </c>
      <c r="H52" s="77">
        <f t="shared" si="6"/>
        <v>0</v>
      </c>
      <c r="I52" s="126">
        <f>IFERROR(VLOOKUP($D52,PGP!$A:$B,2,FALSE),0)</f>
        <v>0</v>
      </c>
      <c r="J52" s="127">
        <f t="shared" si="7"/>
        <v>0</v>
      </c>
      <c r="K52" s="128">
        <f t="shared" si="8"/>
        <v>0</v>
      </c>
      <c r="L52" s="129" t="str">
        <f t="shared" si="9"/>
        <v>N/A</v>
      </c>
      <c r="M52" s="130" t="str">
        <f t="shared" si="2"/>
        <v/>
      </c>
      <c r="N52" s="131">
        <f t="shared" si="3"/>
        <v>0</v>
      </c>
      <c r="O52" s="134" t="str">
        <f t="shared" si="4"/>
        <v/>
      </c>
      <c r="P52" s="1" t="str">
        <f t="shared" si="15"/>
        <v/>
      </c>
    </row>
    <row r="53" spans="2:16" s="1" customFormat="1" ht="13.5" customHeight="1" x14ac:dyDescent="0.2">
      <c r="B53" s="32"/>
      <c r="C53" s="32"/>
      <c r="D53" s="104"/>
      <c r="E53" s="191"/>
      <c r="F53" s="30"/>
      <c r="G53" s="71" t="str">
        <f t="shared" si="5"/>
        <v/>
      </c>
      <c r="H53" s="77">
        <f t="shared" si="6"/>
        <v>0</v>
      </c>
      <c r="I53" s="126">
        <f>IFERROR(VLOOKUP($D53,PGP!$A:$B,2,FALSE),0)</f>
        <v>0</v>
      </c>
      <c r="J53" s="127">
        <f t="shared" si="7"/>
        <v>0</v>
      </c>
      <c r="K53" s="128">
        <f t="shared" si="8"/>
        <v>0</v>
      </c>
      <c r="L53" s="129" t="str">
        <f t="shared" si="9"/>
        <v>N/A</v>
      </c>
      <c r="M53" s="130" t="str">
        <f t="shared" si="2"/>
        <v/>
      </c>
      <c r="N53" s="131">
        <f t="shared" si="3"/>
        <v>0</v>
      </c>
      <c r="O53" s="134" t="str">
        <f t="shared" si="4"/>
        <v/>
      </c>
      <c r="P53" s="1" t="str">
        <f t="shared" si="15"/>
        <v/>
      </c>
    </row>
    <row r="54" spans="2:16" s="1" customFormat="1" ht="13.5" customHeight="1" x14ac:dyDescent="0.2">
      <c r="B54" s="32"/>
      <c r="C54" s="32"/>
      <c r="D54" s="104"/>
      <c r="E54" s="191"/>
      <c r="F54" s="30"/>
      <c r="G54" s="71" t="str">
        <f t="shared" si="5"/>
        <v/>
      </c>
      <c r="H54" s="77">
        <f t="shared" si="6"/>
        <v>0</v>
      </c>
      <c r="I54" s="126">
        <f>IFERROR(VLOOKUP($D54,PGP!$A:$B,2,FALSE),0)</f>
        <v>0</v>
      </c>
      <c r="J54" s="127">
        <f t="shared" si="7"/>
        <v>0</v>
      </c>
      <c r="K54" s="128">
        <f t="shared" si="8"/>
        <v>0</v>
      </c>
      <c r="L54" s="129" t="str">
        <f t="shared" si="9"/>
        <v>N/A</v>
      </c>
      <c r="M54" s="130" t="str">
        <f t="shared" si="2"/>
        <v/>
      </c>
      <c r="N54" s="131">
        <f t="shared" si="3"/>
        <v>0</v>
      </c>
      <c r="O54" s="134" t="str">
        <f t="shared" si="4"/>
        <v/>
      </c>
      <c r="P54" s="1" t="str">
        <f t="shared" si="15"/>
        <v/>
      </c>
    </row>
    <row r="55" spans="2:16" s="1" customFormat="1" ht="13.5" customHeight="1" x14ac:dyDescent="0.2">
      <c r="B55" s="32"/>
      <c r="C55" s="32"/>
      <c r="D55" s="104"/>
      <c r="E55" s="191"/>
      <c r="F55" s="30"/>
      <c r="G55" s="71" t="str">
        <f t="shared" si="5"/>
        <v/>
      </c>
      <c r="H55" s="77">
        <f t="shared" si="6"/>
        <v>0</v>
      </c>
      <c r="I55" s="126">
        <f>IFERROR(VLOOKUP($D55,PGP!$A:$B,2,FALSE),0)</f>
        <v>0</v>
      </c>
      <c r="J55" s="127">
        <f t="shared" si="7"/>
        <v>0</v>
      </c>
      <c r="K55" s="128">
        <f t="shared" si="8"/>
        <v>0</v>
      </c>
      <c r="L55" s="129" t="str">
        <f t="shared" si="9"/>
        <v>N/A</v>
      </c>
      <c r="M55" s="130" t="str">
        <f t="shared" si="2"/>
        <v/>
      </c>
      <c r="N55" s="131">
        <f t="shared" si="3"/>
        <v>0</v>
      </c>
      <c r="O55" s="134" t="str">
        <f t="shared" si="4"/>
        <v/>
      </c>
      <c r="P55" s="1" t="str">
        <f t="shared" si="15"/>
        <v/>
      </c>
    </row>
    <row r="56" spans="2:16" s="1" customFormat="1" ht="13.5" customHeight="1" x14ac:dyDescent="0.2">
      <c r="B56" s="32"/>
      <c r="C56" s="32"/>
      <c r="D56" s="104"/>
      <c r="E56" s="191"/>
      <c r="F56" s="30"/>
      <c r="G56" s="71" t="str">
        <f t="shared" si="5"/>
        <v/>
      </c>
      <c r="H56" s="77">
        <f t="shared" si="6"/>
        <v>0</v>
      </c>
      <c r="I56" s="126">
        <f>IFERROR(VLOOKUP($D56,PGP!$A:$B,2,FALSE),0)</f>
        <v>0</v>
      </c>
      <c r="J56" s="127">
        <f t="shared" si="7"/>
        <v>0</v>
      </c>
      <c r="K56" s="128">
        <f t="shared" si="8"/>
        <v>0</v>
      </c>
      <c r="L56" s="129" t="str">
        <f t="shared" si="9"/>
        <v>N/A</v>
      </c>
      <c r="M56" s="130" t="str">
        <f t="shared" si="2"/>
        <v/>
      </c>
      <c r="N56" s="131">
        <f t="shared" si="3"/>
        <v>0</v>
      </c>
      <c r="O56" s="134" t="str">
        <f t="shared" si="4"/>
        <v/>
      </c>
      <c r="P56" s="1" t="str">
        <f t="shared" si="15"/>
        <v/>
      </c>
    </row>
    <row r="57" spans="2:16" s="1" customFormat="1" ht="13.5" customHeight="1" x14ac:dyDescent="0.2">
      <c r="B57" s="32"/>
      <c r="C57" s="32"/>
      <c r="D57" s="104"/>
      <c r="E57" s="191"/>
      <c r="F57" s="30"/>
      <c r="G57" s="71" t="str">
        <f t="shared" si="5"/>
        <v/>
      </c>
      <c r="H57" s="77">
        <f t="shared" si="6"/>
        <v>0</v>
      </c>
      <c r="I57" s="126">
        <f>IFERROR(VLOOKUP($D57,PGP!$A:$B,2,FALSE),0)</f>
        <v>0</v>
      </c>
      <c r="J57" s="127">
        <f t="shared" si="7"/>
        <v>0</v>
      </c>
      <c r="K57" s="128">
        <f t="shared" si="8"/>
        <v>0</v>
      </c>
      <c r="L57" s="129" t="str">
        <f t="shared" si="9"/>
        <v>N/A</v>
      </c>
      <c r="M57" s="130" t="str">
        <f t="shared" si="2"/>
        <v/>
      </c>
      <c r="N57" s="131">
        <f t="shared" si="3"/>
        <v>0</v>
      </c>
      <c r="O57" s="134" t="str">
        <f t="shared" si="4"/>
        <v/>
      </c>
      <c r="P57" s="1" t="str">
        <f t="shared" si="15"/>
        <v/>
      </c>
    </row>
    <row r="58" spans="2:16" s="1" customFormat="1" ht="13.5" customHeight="1" x14ac:dyDescent="0.2">
      <c r="B58" s="32"/>
      <c r="C58" s="32"/>
      <c r="D58" s="104"/>
      <c r="E58" s="191"/>
      <c r="F58" s="30"/>
      <c r="G58" s="71" t="str">
        <f t="shared" si="5"/>
        <v/>
      </c>
      <c r="H58" s="77">
        <f t="shared" si="6"/>
        <v>0</v>
      </c>
      <c r="I58" s="126">
        <f>IFERROR(VLOOKUP($D58,PGP!$A:$B,2,FALSE),0)</f>
        <v>0</v>
      </c>
      <c r="J58" s="127">
        <f t="shared" si="7"/>
        <v>0</v>
      </c>
      <c r="K58" s="128">
        <f t="shared" si="8"/>
        <v>0</v>
      </c>
      <c r="L58" s="129" t="str">
        <f t="shared" si="9"/>
        <v>N/A</v>
      </c>
      <c r="M58" s="130" t="str">
        <f t="shared" si="2"/>
        <v/>
      </c>
      <c r="N58" s="131">
        <f t="shared" si="3"/>
        <v>0</v>
      </c>
      <c r="O58" s="134" t="str">
        <f t="shared" si="4"/>
        <v/>
      </c>
      <c r="P58" s="1" t="str">
        <f t="shared" si="15"/>
        <v/>
      </c>
    </row>
    <row r="59" spans="2:16" s="1" customFormat="1" ht="13.5" customHeight="1" x14ac:dyDescent="0.2">
      <c r="B59" s="32"/>
      <c r="C59" s="32"/>
      <c r="D59" s="104"/>
      <c r="E59" s="191"/>
      <c r="F59" s="30"/>
      <c r="G59" s="71" t="str">
        <f t="shared" si="5"/>
        <v/>
      </c>
      <c r="H59" s="77">
        <f t="shared" si="6"/>
        <v>0</v>
      </c>
      <c r="I59" s="126">
        <f>IFERROR(VLOOKUP($D59,PGP!$A:$B,2,FALSE),0)</f>
        <v>0</v>
      </c>
      <c r="J59" s="127">
        <f t="shared" si="7"/>
        <v>0</v>
      </c>
      <c r="K59" s="128">
        <f t="shared" si="8"/>
        <v>0</v>
      </c>
      <c r="L59" s="129" t="str">
        <f t="shared" si="9"/>
        <v>N/A</v>
      </c>
      <c r="M59" s="130" t="str">
        <f t="shared" si="2"/>
        <v/>
      </c>
      <c r="N59" s="131">
        <f t="shared" si="3"/>
        <v>0</v>
      </c>
      <c r="O59" s="134" t="str">
        <f t="shared" si="4"/>
        <v/>
      </c>
      <c r="P59" s="1" t="str">
        <f t="shared" si="15"/>
        <v/>
      </c>
    </row>
    <row r="60" spans="2:16" s="1" customFormat="1" ht="13.5" customHeight="1" x14ac:dyDescent="0.2">
      <c r="B60" s="32"/>
      <c r="C60" s="32"/>
      <c r="D60" s="104"/>
      <c r="E60" s="191"/>
      <c r="F60" s="30"/>
      <c r="G60" s="71" t="str">
        <f t="shared" si="5"/>
        <v/>
      </c>
      <c r="H60" s="77">
        <f t="shared" si="6"/>
        <v>0</v>
      </c>
      <c r="I60" s="126">
        <f>IFERROR(VLOOKUP($D60,PGP!$A:$B,2,FALSE),0)</f>
        <v>0</v>
      </c>
      <c r="J60" s="127">
        <f t="shared" si="7"/>
        <v>0</v>
      </c>
      <c r="K60" s="128">
        <f t="shared" si="8"/>
        <v>0</v>
      </c>
      <c r="L60" s="129" t="str">
        <f t="shared" si="9"/>
        <v>N/A</v>
      </c>
      <c r="M60" s="130" t="str">
        <f t="shared" si="2"/>
        <v/>
      </c>
      <c r="N60" s="131">
        <f t="shared" si="3"/>
        <v>0</v>
      </c>
      <c r="O60" s="134" t="str">
        <f t="shared" si="4"/>
        <v/>
      </c>
      <c r="P60" s="1" t="str">
        <f t="shared" si="15"/>
        <v/>
      </c>
    </row>
    <row r="61" spans="2:16" s="1" customFormat="1" ht="13.5" customHeight="1" x14ac:dyDescent="0.2">
      <c r="B61" s="32"/>
      <c r="C61" s="32"/>
      <c r="D61" s="104"/>
      <c r="E61" s="191"/>
      <c r="F61" s="30"/>
      <c r="G61" s="71" t="str">
        <f t="shared" si="5"/>
        <v/>
      </c>
      <c r="H61" s="77">
        <f t="shared" si="6"/>
        <v>0</v>
      </c>
      <c r="I61" s="126">
        <f>IFERROR(VLOOKUP($D61,PGP!$A:$B,2,FALSE),0)</f>
        <v>0</v>
      </c>
      <c r="J61" s="127">
        <f t="shared" si="7"/>
        <v>0</v>
      </c>
      <c r="K61" s="128">
        <f t="shared" si="8"/>
        <v>0</v>
      </c>
      <c r="L61" s="129" t="str">
        <f t="shared" si="9"/>
        <v>N/A</v>
      </c>
      <c r="M61" s="130" t="str">
        <f t="shared" si="2"/>
        <v/>
      </c>
      <c r="N61" s="131">
        <f t="shared" si="3"/>
        <v>0</v>
      </c>
      <c r="O61" s="134" t="str">
        <f t="shared" si="4"/>
        <v/>
      </c>
      <c r="P61" s="1" t="str">
        <f t="shared" si="15"/>
        <v/>
      </c>
    </row>
    <row r="62" spans="2:16" s="1" customFormat="1" ht="13.5" customHeight="1" x14ac:dyDescent="0.2">
      <c r="B62" s="32"/>
      <c r="C62" s="32"/>
      <c r="D62" s="104"/>
      <c r="E62" s="191"/>
      <c r="F62" s="30"/>
      <c r="G62" s="71" t="str">
        <f t="shared" si="5"/>
        <v/>
      </c>
      <c r="H62" s="77">
        <f t="shared" si="6"/>
        <v>0</v>
      </c>
      <c r="I62" s="126">
        <f>IFERROR(VLOOKUP($D62,PGP!$A:$B,2,FALSE),0)</f>
        <v>0</v>
      </c>
      <c r="J62" s="127">
        <f t="shared" si="7"/>
        <v>0</v>
      </c>
      <c r="K62" s="128">
        <f t="shared" si="8"/>
        <v>0</v>
      </c>
      <c r="L62" s="129" t="str">
        <f t="shared" si="9"/>
        <v>N/A</v>
      </c>
      <c r="M62" s="130" t="str">
        <f t="shared" si="2"/>
        <v/>
      </c>
      <c r="N62" s="131">
        <f t="shared" si="3"/>
        <v>0</v>
      </c>
      <c r="O62" s="134" t="str">
        <f t="shared" si="4"/>
        <v/>
      </c>
      <c r="P62" s="1" t="str">
        <f t="shared" si="15"/>
        <v/>
      </c>
    </row>
    <row r="63" spans="2:16" s="1" customFormat="1" ht="13.5" customHeight="1" x14ac:dyDescent="0.2">
      <c r="B63" s="32"/>
      <c r="C63" s="32"/>
      <c r="D63" s="104"/>
      <c r="E63" s="191"/>
      <c r="F63" s="30"/>
      <c r="G63" s="71" t="str">
        <f t="shared" si="5"/>
        <v/>
      </c>
      <c r="H63" s="77">
        <f t="shared" si="6"/>
        <v>0</v>
      </c>
      <c r="I63" s="126">
        <f>IFERROR(VLOOKUP($D63,PGP!$A:$B,2,FALSE),0)</f>
        <v>0</v>
      </c>
      <c r="J63" s="127">
        <f t="shared" si="7"/>
        <v>0</v>
      </c>
      <c r="K63" s="128">
        <f t="shared" si="8"/>
        <v>0</v>
      </c>
      <c r="L63" s="129" t="str">
        <f t="shared" si="9"/>
        <v>N/A</v>
      </c>
      <c r="M63" s="130" t="str">
        <f t="shared" si="2"/>
        <v/>
      </c>
      <c r="N63" s="131">
        <f t="shared" si="3"/>
        <v>0</v>
      </c>
      <c r="O63" s="134" t="str">
        <f t="shared" si="4"/>
        <v/>
      </c>
      <c r="P63" s="1" t="str">
        <f t="shared" si="15"/>
        <v/>
      </c>
    </row>
    <row r="64" spans="2:16" s="1" customFormat="1" ht="13.5" customHeight="1" x14ac:dyDescent="0.2">
      <c r="B64" s="32"/>
      <c r="C64" s="32"/>
      <c r="D64" s="104"/>
      <c r="E64" s="191"/>
      <c r="F64" s="30"/>
      <c r="G64" s="71" t="str">
        <f t="shared" si="5"/>
        <v/>
      </c>
      <c r="H64" s="77">
        <f t="shared" si="6"/>
        <v>0</v>
      </c>
      <c r="I64" s="126">
        <f>IFERROR(VLOOKUP($D64,PGP!$A:$B,2,FALSE),0)</f>
        <v>0</v>
      </c>
      <c r="J64" s="127">
        <f t="shared" si="7"/>
        <v>0</v>
      </c>
      <c r="K64" s="128">
        <f t="shared" si="8"/>
        <v>0</v>
      </c>
      <c r="L64" s="129" t="str">
        <f t="shared" si="9"/>
        <v>N/A</v>
      </c>
      <c r="M64" s="130" t="str">
        <f t="shared" si="2"/>
        <v/>
      </c>
      <c r="N64" s="131">
        <f t="shared" si="3"/>
        <v>0</v>
      </c>
      <c r="O64" s="134" t="str">
        <f t="shared" si="4"/>
        <v/>
      </c>
      <c r="P64" s="1" t="str">
        <f t="shared" si="15"/>
        <v/>
      </c>
    </row>
    <row r="65" spans="2:16" s="1" customFormat="1" ht="13.5" customHeight="1" x14ac:dyDescent="0.2">
      <c r="B65" s="32"/>
      <c r="C65" s="32"/>
      <c r="D65" s="104"/>
      <c r="E65" s="191"/>
      <c r="F65" s="30"/>
      <c r="G65" s="71" t="str">
        <f t="shared" si="5"/>
        <v/>
      </c>
      <c r="H65" s="77">
        <f t="shared" si="6"/>
        <v>0</v>
      </c>
      <c r="I65" s="126">
        <f>IFERROR(VLOOKUP($D65,PGP!$A:$B,2,FALSE),0)</f>
        <v>0</v>
      </c>
      <c r="J65" s="127">
        <f t="shared" si="7"/>
        <v>0</v>
      </c>
      <c r="K65" s="128">
        <f t="shared" si="8"/>
        <v>0</v>
      </c>
      <c r="L65" s="129" t="str">
        <f t="shared" si="9"/>
        <v>N/A</v>
      </c>
      <c r="M65" s="130" t="str">
        <f t="shared" si="2"/>
        <v/>
      </c>
      <c r="N65" s="131">
        <f t="shared" si="3"/>
        <v>0</v>
      </c>
      <c r="O65" s="134" t="str">
        <f t="shared" si="4"/>
        <v/>
      </c>
      <c r="P65" s="1" t="str">
        <f t="shared" si="15"/>
        <v/>
      </c>
    </row>
    <row r="66" spans="2:16" s="1" customFormat="1" ht="13.5" customHeight="1" x14ac:dyDescent="0.2">
      <c r="B66" s="32"/>
      <c r="C66" s="32"/>
      <c r="D66" s="104"/>
      <c r="E66" s="191"/>
      <c r="F66" s="30"/>
      <c r="G66" s="71" t="str">
        <f t="shared" si="5"/>
        <v/>
      </c>
      <c r="H66" s="77">
        <f t="shared" si="6"/>
        <v>0</v>
      </c>
      <c r="I66" s="126">
        <f>IFERROR(VLOOKUP($D66,PGP!$A:$B,2,FALSE),0)</f>
        <v>0</v>
      </c>
      <c r="J66" s="127">
        <f t="shared" si="7"/>
        <v>0</v>
      </c>
      <c r="K66" s="128">
        <f t="shared" si="8"/>
        <v>0</v>
      </c>
      <c r="L66" s="129" t="str">
        <f t="shared" si="9"/>
        <v>N/A</v>
      </c>
      <c r="M66" s="130" t="str">
        <f t="shared" si="2"/>
        <v/>
      </c>
      <c r="N66" s="131">
        <f t="shared" si="3"/>
        <v>0</v>
      </c>
      <c r="O66" s="134" t="str">
        <f t="shared" si="4"/>
        <v/>
      </c>
      <c r="P66" s="1" t="str">
        <f t="shared" si="15"/>
        <v/>
      </c>
    </row>
    <row r="67" spans="2:16" s="1" customFormat="1" ht="13.5" customHeight="1" x14ac:dyDescent="0.2">
      <c r="B67" s="32"/>
      <c r="C67" s="32"/>
      <c r="D67" s="104"/>
      <c r="E67" s="191"/>
      <c r="F67" s="30"/>
      <c r="G67" s="71" t="str">
        <f t="shared" si="5"/>
        <v/>
      </c>
      <c r="H67" s="77">
        <f t="shared" si="6"/>
        <v>0</v>
      </c>
      <c r="I67" s="126">
        <f>IFERROR(VLOOKUP($D67,PGP!$A:$B,2,FALSE),0)</f>
        <v>0</v>
      </c>
      <c r="J67" s="127">
        <f t="shared" si="7"/>
        <v>0</v>
      </c>
      <c r="K67" s="128">
        <f t="shared" si="8"/>
        <v>0</v>
      </c>
      <c r="L67" s="129" t="str">
        <f t="shared" si="9"/>
        <v>N/A</v>
      </c>
      <c r="M67" s="130" t="str">
        <f t="shared" si="2"/>
        <v/>
      </c>
      <c r="N67" s="131">
        <f t="shared" si="3"/>
        <v>0</v>
      </c>
      <c r="O67" s="134" t="str">
        <f t="shared" si="4"/>
        <v/>
      </c>
      <c r="P67" s="1" t="str">
        <f t="shared" si="15"/>
        <v/>
      </c>
    </row>
    <row r="68" spans="2:16" s="1" customFormat="1" ht="13.5" customHeight="1" x14ac:dyDescent="0.2">
      <c r="B68" s="32"/>
      <c r="C68" s="32"/>
      <c r="D68" s="104"/>
      <c r="E68" s="191"/>
      <c r="F68" s="31"/>
      <c r="G68" s="71" t="str">
        <f t="shared" si="5"/>
        <v/>
      </c>
      <c r="H68" s="77">
        <f t="shared" si="6"/>
        <v>0</v>
      </c>
      <c r="I68" s="126">
        <f>IFERROR(VLOOKUP($D68,PGP!$A:$B,2,FALSE),0)</f>
        <v>0</v>
      </c>
      <c r="J68" s="127">
        <f t="shared" si="7"/>
        <v>0</v>
      </c>
      <c r="K68" s="128">
        <f t="shared" si="8"/>
        <v>0</v>
      </c>
      <c r="L68" s="129" t="str">
        <f t="shared" si="9"/>
        <v>N/A</v>
      </c>
      <c r="M68" s="130" t="str">
        <f t="shared" si="2"/>
        <v/>
      </c>
      <c r="N68" s="131">
        <f t="shared" si="3"/>
        <v>0</v>
      </c>
      <c r="O68" s="134" t="str">
        <f t="shared" si="4"/>
        <v/>
      </c>
      <c r="P68" s="1" t="str">
        <f t="shared" si="15"/>
        <v/>
      </c>
    </row>
    <row r="69" spans="2:16" s="1" customFormat="1" ht="13.5" customHeight="1" x14ac:dyDescent="0.2">
      <c r="B69" s="32"/>
      <c r="C69" s="32"/>
      <c r="D69" s="104"/>
      <c r="E69" s="191"/>
      <c r="F69" s="31"/>
      <c r="G69" s="71" t="str">
        <f t="shared" si="5"/>
        <v/>
      </c>
      <c r="H69" s="77">
        <f t="shared" si="6"/>
        <v>0</v>
      </c>
      <c r="I69" s="126">
        <f>IFERROR(VLOOKUP($D69,PGP!$A:$B,2,FALSE),0)</f>
        <v>0</v>
      </c>
      <c r="J69" s="127">
        <f t="shared" si="7"/>
        <v>0</v>
      </c>
      <c r="K69" s="128">
        <f t="shared" si="8"/>
        <v>0</v>
      </c>
      <c r="L69" s="129" t="str">
        <f t="shared" si="9"/>
        <v>N/A</v>
      </c>
      <c r="M69" s="130" t="str">
        <f t="shared" si="2"/>
        <v/>
      </c>
      <c r="N69" s="131">
        <f t="shared" si="3"/>
        <v>0</v>
      </c>
      <c r="O69" s="134" t="str">
        <f t="shared" si="4"/>
        <v/>
      </c>
      <c r="P69" s="1" t="str">
        <f t="shared" si="15"/>
        <v/>
      </c>
    </row>
    <row r="70" spans="2:16" s="1" customFormat="1" ht="13.5" customHeight="1" x14ac:dyDescent="0.2">
      <c r="B70" s="32"/>
      <c r="C70" s="32"/>
      <c r="D70" s="104"/>
      <c r="E70" s="191"/>
      <c r="F70" s="31"/>
      <c r="G70" s="71" t="str">
        <f t="shared" si="5"/>
        <v/>
      </c>
      <c r="H70" s="77">
        <f t="shared" si="6"/>
        <v>0</v>
      </c>
      <c r="I70" s="126">
        <f>IFERROR(VLOOKUP($D70,PGP!$A:$B,2,FALSE),0)</f>
        <v>0</v>
      </c>
      <c r="J70" s="127">
        <f t="shared" si="7"/>
        <v>0</v>
      </c>
      <c r="K70" s="128">
        <f t="shared" si="8"/>
        <v>0</v>
      </c>
      <c r="L70" s="129" t="str">
        <f t="shared" si="9"/>
        <v>N/A</v>
      </c>
      <c r="M70" s="130" t="str">
        <f t="shared" si="2"/>
        <v/>
      </c>
      <c r="N70" s="131">
        <f t="shared" si="3"/>
        <v>0</v>
      </c>
      <c r="O70" s="134" t="str">
        <f t="shared" si="4"/>
        <v/>
      </c>
      <c r="P70" s="1" t="str">
        <f t="shared" si="15"/>
        <v/>
      </c>
    </row>
    <row r="71" spans="2:16" s="1" customFormat="1" ht="13.5" customHeight="1" x14ac:dyDescent="0.2">
      <c r="B71" s="32"/>
      <c r="C71" s="32"/>
      <c r="D71" s="104"/>
      <c r="E71" s="191"/>
      <c r="F71" s="31"/>
      <c r="G71" s="71" t="str">
        <f t="shared" si="5"/>
        <v/>
      </c>
      <c r="H71" s="77">
        <f t="shared" si="6"/>
        <v>0</v>
      </c>
      <c r="I71" s="126">
        <f>IFERROR(VLOOKUP($D71,PGP!$A:$B,2,FALSE),0)</f>
        <v>0</v>
      </c>
      <c r="J71" s="127">
        <f t="shared" si="7"/>
        <v>0</v>
      </c>
      <c r="K71" s="128">
        <f t="shared" si="8"/>
        <v>0</v>
      </c>
      <c r="L71" s="129" t="str">
        <f t="shared" si="9"/>
        <v>N/A</v>
      </c>
      <c r="M71" s="130" t="str">
        <f t="shared" si="2"/>
        <v/>
      </c>
      <c r="N71" s="131">
        <f t="shared" si="3"/>
        <v>0</v>
      </c>
      <c r="O71" s="134" t="str">
        <f t="shared" si="4"/>
        <v/>
      </c>
      <c r="P71" s="1" t="str">
        <f t="shared" si="15"/>
        <v/>
      </c>
    </row>
    <row r="72" spans="2:16" s="1" customFormat="1" ht="13.5" customHeight="1" x14ac:dyDescent="0.2">
      <c r="B72" s="32"/>
      <c r="C72" s="32"/>
      <c r="D72" s="104"/>
      <c r="E72" s="191"/>
      <c r="F72" s="31"/>
      <c r="G72" s="71" t="str">
        <f t="shared" si="5"/>
        <v/>
      </c>
      <c r="H72" s="77">
        <f t="shared" si="6"/>
        <v>0</v>
      </c>
      <c r="I72" s="126">
        <f>IFERROR(VLOOKUP($D72,PGP!$A:$B,2,FALSE),0)</f>
        <v>0</v>
      </c>
      <c r="J72" s="127">
        <f t="shared" si="7"/>
        <v>0</v>
      </c>
      <c r="K72" s="128">
        <f t="shared" si="8"/>
        <v>0</v>
      </c>
      <c r="L72" s="129" t="str">
        <f t="shared" si="9"/>
        <v>N/A</v>
      </c>
      <c r="M72" s="130" t="str">
        <f t="shared" si="2"/>
        <v/>
      </c>
      <c r="N72" s="131">
        <f t="shared" si="3"/>
        <v>0</v>
      </c>
      <c r="O72" s="134" t="str">
        <f t="shared" si="4"/>
        <v/>
      </c>
      <c r="P72" s="1" t="str">
        <f t="shared" si="15"/>
        <v/>
      </c>
    </row>
    <row r="73" spans="2:16" s="1" customFormat="1" ht="13.5" customHeight="1" x14ac:dyDescent="0.2">
      <c r="B73" s="32"/>
      <c r="C73" s="32"/>
      <c r="D73" s="104"/>
      <c r="E73" s="191"/>
      <c r="F73" s="31"/>
      <c r="G73" s="71" t="str">
        <f t="shared" si="5"/>
        <v/>
      </c>
      <c r="H73" s="77">
        <f t="shared" si="6"/>
        <v>0</v>
      </c>
      <c r="I73" s="126">
        <f>IFERROR(VLOOKUP($D73,PGP!$A:$B,2,FALSE),0)</f>
        <v>0</v>
      </c>
      <c r="J73" s="127">
        <f t="shared" si="7"/>
        <v>0</v>
      </c>
      <c r="K73" s="128">
        <f t="shared" si="8"/>
        <v>0</v>
      </c>
      <c r="L73" s="129" t="str">
        <f t="shared" si="9"/>
        <v>N/A</v>
      </c>
      <c r="M73" s="130" t="str">
        <f t="shared" si="2"/>
        <v/>
      </c>
      <c r="N73" s="131">
        <f t="shared" si="3"/>
        <v>0</v>
      </c>
      <c r="O73" s="134" t="str">
        <f t="shared" si="4"/>
        <v/>
      </c>
      <c r="P73" s="1" t="str">
        <f t="shared" si="15"/>
        <v/>
      </c>
    </row>
    <row r="74" spans="2:16" s="1" customFormat="1" ht="13.5" customHeight="1" x14ac:dyDescent="0.2">
      <c r="B74" s="32"/>
      <c r="C74" s="32"/>
      <c r="D74" s="104"/>
      <c r="E74" s="191"/>
      <c r="F74" s="31"/>
      <c r="G74" s="71" t="str">
        <f t="shared" si="5"/>
        <v/>
      </c>
      <c r="H74" s="77">
        <f t="shared" si="6"/>
        <v>0</v>
      </c>
      <c r="I74" s="126">
        <f>IFERROR(VLOOKUP($D74,PGP!$A:$B,2,FALSE),0)</f>
        <v>0</v>
      </c>
      <c r="J74" s="127">
        <f t="shared" si="7"/>
        <v>0</v>
      </c>
      <c r="K74" s="128">
        <f t="shared" si="8"/>
        <v>0</v>
      </c>
      <c r="L74" s="129" t="str">
        <f t="shared" si="9"/>
        <v>N/A</v>
      </c>
      <c r="M74" s="130" t="str">
        <f t="shared" si="2"/>
        <v/>
      </c>
      <c r="N74" s="131">
        <f t="shared" si="3"/>
        <v>0</v>
      </c>
      <c r="O74" s="134" t="str">
        <f t="shared" si="4"/>
        <v/>
      </c>
      <c r="P74" s="1" t="str">
        <f t="shared" si="15"/>
        <v/>
      </c>
    </row>
    <row r="75" spans="2:16" s="1" customFormat="1" ht="13.5" customHeight="1" x14ac:dyDescent="0.2">
      <c r="B75" s="32"/>
      <c r="C75" s="32"/>
      <c r="D75" s="104"/>
      <c r="E75" s="191"/>
      <c r="F75" s="31"/>
      <c r="G75" s="71" t="str">
        <f t="shared" si="5"/>
        <v/>
      </c>
      <c r="H75" s="77">
        <f t="shared" si="6"/>
        <v>0</v>
      </c>
      <c r="I75" s="126">
        <f>IFERROR(VLOOKUP($D75,PGP!$A:$B,2,FALSE),0)</f>
        <v>0</v>
      </c>
      <c r="J75" s="127">
        <f t="shared" si="7"/>
        <v>0</v>
      </c>
      <c r="K75" s="128">
        <f t="shared" si="8"/>
        <v>0</v>
      </c>
      <c r="L75" s="129" t="str">
        <f t="shared" si="9"/>
        <v>N/A</v>
      </c>
      <c r="M75" s="130" t="str">
        <f t="shared" si="2"/>
        <v/>
      </c>
      <c r="N75" s="131">
        <f t="shared" si="3"/>
        <v>0</v>
      </c>
      <c r="O75" s="134" t="str">
        <f t="shared" si="4"/>
        <v/>
      </c>
      <c r="P75" s="1" t="str">
        <f t="shared" si="15"/>
        <v/>
      </c>
    </row>
    <row r="76" spans="2:16" s="1" customFormat="1" ht="13.5" customHeight="1" x14ac:dyDescent="0.2">
      <c r="B76" s="32"/>
      <c r="C76" s="32"/>
      <c r="D76" s="104"/>
      <c r="E76" s="191"/>
      <c r="F76" s="31"/>
      <c r="G76" s="71" t="str">
        <f t="shared" si="5"/>
        <v/>
      </c>
      <c r="H76" s="77">
        <f t="shared" si="6"/>
        <v>0</v>
      </c>
      <c r="I76" s="126">
        <f>IFERROR(VLOOKUP($D76,PGP!$A:$B,2,FALSE),0)</f>
        <v>0</v>
      </c>
      <c r="J76" s="127">
        <f t="shared" si="7"/>
        <v>0</v>
      </c>
      <c r="K76" s="128">
        <f t="shared" si="8"/>
        <v>0</v>
      </c>
      <c r="L76" s="129" t="str">
        <f t="shared" si="9"/>
        <v>N/A</v>
      </c>
      <c r="M76" s="130" t="str">
        <f t="shared" si="2"/>
        <v/>
      </c>
      <c r="N76" s="131">
        <f t="shared" si="3"/>
        <v>0</v>
      </c>
      <c r="O76" s="134" t="str">
        <f t="shared" si="4"/>
        <v/>
      </c>
      <c r="P76" s="1" t="str">
        <f t="shared" si="15"/>
        <v/>
      </c>
    </row>
    <row r="77" spans="2:16" s="1" customFormat="1" ht="13.5" customHeight="1" x14ac:dyDescent="0.2">
      <c r="B77" s="32"/>
      <c r="C77" s="32"/>
      <c r="D77" s="104"/>
      <c r="E77" s="191"/>
      <c r="F77" s="31"/>
      <c r="G77" s="71" t="str">
        <f t="shared" si="5"/>
        <v/>
      </c>
      <c r="H77" s="77">
        <f t="shared" si="6"/>
        <v>0</v>
      </c>
      <c r="I77" s="126">
        <f>IFERROR(VLOOKUP($D77,PGP!$A:$B,2,FALSE),0)</f>
        <v>0</v>
      </c>
      <c r="J77" s="127">
        <f t="shared" si="7"/>
        <v>0</v>
      </c>
      <c r="K77" s="128">
        <f t="shared" si="8"/>
        <v>0</v>
      </c>
      <c r="L77" s="129" t="str">
        <f t="shared" si="9"/>
        <v>N/A</v>
      </c>
      <c r="M77" s="130" t="str">
        <f t="shared" si="2"/>
        <v/>
      </c>
      <c r="N77" s="131">
        <f t="shared" si="3"/>
        <v>0</v>
      </c>
      <c r="O77" s="134" t="str">
        <f t="shared" si="4"/>
        <v/>
      </c>
      <c r="P77" s="1" t="str">
        <f t="shared" si="15"/>
        <v/>
      </c>
    </row>
    <row r="78" spans="2:16" s="1" customFormat="1" ht="13.5" customHeight="1" x14ac:dyDescent="0.2">
      <c r="B78" s="32"/>
      <c r="C78" s="32"/>
      <c r="D78" s="104"/>
      <c r="E78" s="191"/>
      <c r="F78" s="31"/>
      <c r="G78" s="71" t="str">
        <f t="shared" si="5"/>
        <v/>
      </c>
      <c r="H78" s="77">
        <f t="shared" si="6"/>
        <v>0</v>
      </c>
      <c r="I78" s="126">
        <f>IFERROR(VLOOKUP($D78,PGP!$A:$B,2,FALSE),0)</f>
        <v>0</v>
      </c>
      <c r="J78" s="127">
        <f t="shared" si="7"/>
        <v>0</v>
      </c>
      <c r="K78" s="128">
        <f t="shared" si="8"/>
        <v>0</v>
      </c>
      <c r="L78" s="129" t="str">
        <f t="shared" si="9"/>
        <v>N/A</v>
      </c>
      <c r="M78" s="130" t="str">
        <f t="shared" si="2"/>
        <v/>
      </c>
      <c r="N78" s="131">
        <f t="shared" si="3"/>
        <v>0</v>
      </c>
      <c r="O78" s="134" t="str">
        <f t="shared" si="4"/>
        <v/>
      </c>
      <c r="P78" s="1" t="str">
        <f t="shared" si="15"/>
        <v/>
      </c>
    </row>
    <row r="79" spans="2:16" s="1" customFormat="1" ht="13.5" customHeight="1" x14ac:dyDescent="0.2">
      <c r="B79" s="32"/>
      <c r="C79" s="32"/>
      <c r="D79" s="104"/>
      <c r="E79" s="191"/>
      <c r="F79" s="31"/>
      <c r="G79" s="71" t="str">
        <f t="shared" si="5"/>
        <v/>
      </c>
      <c r="H79" s="77">
        <f t="shared" si="6"/>
        <v>0</v>
      </c>
      <c r="I79" s="126">
        <f>IFERROR(VLOOKUP($D79,PGP!$A:$B,2,FALSE),0)</f>
        <v>0</v>
      </c>
      <c r="J79" s="127">
        <f t="shared" si="7"/>
        <v>0</v>
      </c>
      <c r="K79" s="128">
        <f t="shared" si="8"/>
        <v>0</v>
      </c>
      <c r="L79" s="129" t="str">
        <f t="shared" si="9"/>
        <v>N/A</v>
      </c>
      <c r="M79" s="130" t="str">
        <f t="shared" si="2"/>
        <v/>
      </c>
      <c r="N79" s="131">
        <f t="shared" si="3"/>
        <v>0</v>
      </c>
      <c r="O79" s="134" t="str">
        <f t="shared" si="4"/>
        <v/>
      </c>
      <c r="P79" s="1" t="str">
        <f t="shared" si="15"/>
        <v/>
      </c>
    </row>
    <row r="80" spans="2:16" s="1" customFormat="1" ht="13.5" customHeight="1" x14ac:dyDescent="0.2">
      <c r="B80" s="32"/>
      <c r="C80" s="32"/>
      <c r="D80" s="104"/>
      <c r="E80" s="191"/>
      <c r="F80" s="31"/>
      <c r="G80" s="71" t="str">
        <f t="shared" si="5"/>
        <v/>
      </c>
      <c r="H80" s="77">
        <f t="shared" si="6"/>
        <v>0</v>
      </c>
      <c r="I80" s="126">
        <f>IFERROR(VLOOKUP($D80,PGP!$A:$B,2,FALSE),0)</f>
        <v>0</v>
      </c>
      <c r="J80" s="127">
        <f t="shared" si="7"/>
        <v>0</v>
      </c>
      <c r="K80" s="128">
        <f t="shared" si="8"/>
        <v>0</v>
      </c>
      <c r="L80" s="129" t="str">
        <f t="shared" si="9"/>
        <v>N/A</v>
      </c>
      <c r="M80" s="130" t="str">
        <f t="shared" si="2"/>
        <v/>
      </c>
      <c r="N80" s="131">
        <f t="shared" si="3"/>
        <v>0</v>
      </c>
      <c r="O80" s="134" t="str">
        <f t="shared" si="4"/>
        <v/>
      </c>
      <c r="P80" s="1" t="str">
        <f t="shared" si="15"/>
        <v/>
      </c>
    </row>
    <row r="81" spans="2:16" s="1" customFormat="1" ht="13.5" customHeight="1" x14ac:dyDescent="0.2">
      <c r="B81" s="32"/>
      <c r="C81" s="32"/>
      <c r="D81" s="104"/>
      <c r="E81" s="191"/>
      <c r="F81" s="31"/>
      <c r="G81" s="71" t="str">
        <f t="shared" si="5"/>
        <v/>
      </c>
      <c r="H81" s="77">
        <f t="shared" si="6"/>
        <v>0</v>
      </c>
      <c r="I81" s="126">
        <f>IFERROR(VLOOKUP($D81,PGP!$A:$B,2,FALSE),0)</f>
        <v>0</v>
      </c>
      <c r="J81" s="127">
        <f t="shared" si="7"/>
        <v>0</v>
      </c>
      <c r="K81" s="128">
        <f t="shared" si="8"/>
        <v>0</v>
      </c>
      <c r="L81" s="129" t="str">
        <f t="shared" si="9"/>
        <v>N/A</v>
      </c>
      <c r="M81" s="130" t="str">
        <f t="shared" si="2"/>
        <v/>
      </c>
      <c r="N81" s="131">
        <f t="shared" si="3"/>
        <v>0</v>
      </c>
      <c r="O81" s="134" t="str">
        <f t="shared" si="4"/>
        <v/>
      </c>
      <c r="P81" s="1" t="str">
        <f t="shared" si="15"/>
        <v/>
      </c>
    </row>
    <row r="82" spans="2:16" s="1" customFormat="1" x14ac:dyDescent="0.2">
      <c r="B82" s="32"/>
      <c r="C82" s="32"/>
      <c r="D82" s="104"/>
      <c r="E82" s="191"/>
      <c r="F82" s="31"/>
      <c r="G82" s="71" t="str">
        <f t="shared" si="5"/>
        <v/>
      </c>
      <c r="H82" s="77">
        <f t="shared" si="6"/>
        <v>0</v>
      </c>
      <c r="I82" s="126">
        <f>IFERROR(VLOOKUP($D82,PGP!$A:$B,2,FALSE),0)</f>
        <v>0</v>
      </c>
      <c r="J82" s="127">
        <f t="shared" si="7"/>
        <v>0</v>
      </c>
      <c r="K82" s="128">
        <f t="shared" si="8"/>
        <v>0</v>
      </c>
      <c r="L82" s="129" t="str">
        <f t="shared" si="9"/>
        <v>N/A</v>
      </c>
      <c r="M82" s="130" t="str">
        <f t="shared" si="2"/>
        <v/>
      </c>
      <c r="N82" s="131">
        <f t="shared" si="3"/>
        <v>0</v>
      </c>
      <c r="O82" s="134" t="str">
        <f t="shared" si="4"/>
        <v/>
      </c>
      <c r="P82" s="1" t="str">
        <f t="shared" si="15"/>
        <v/>
      </c>
    </row>
    <row r="83" spans="2:16" s="1" customFormat="1" x14ac:dyDescent="0.2">
      <c r="B83" s="32"/>
      <c r="C83" s="32"/>
      <c r="D83" s="104"/>
      <c r="E83" s="191"/>
      <c r="F83" s="31"/>
      <c r="G83" s="71" t="str">
        <f t="shared" si="5"/>
        <v/>
      </c>
      <c r="H83" s="77">
        <f t="shared" si="6"/>
        <v>0</v>
      </c>
      <c r="I83" s="126">
        <f>IFERROR(VLOOKUP($D83,PGP!$A:$B,2,FALSE),0)</f>
        <v>0</v>
      </c>
      <c r="J83" s="127">
        <f t="shared" si="7"/>
        <v>0</v>
      </c>
      <c r="K83" s="128">
        <f t="shared" si="8"/>
        <v>0</v>
      </c>
      <c r="L83" s="129" t="str">
        <f t="shared" si="9"/>
        <v>N/A</v>
      </c>
      <c r="M83" s="130" t="str">
        <f t="shared" si="2"/>
        <v/>
      </c>
      <c r="N83" s="131">
        <f t="shared" si="3"/>
        <v>0</v>
      </c>
      <c r="O83" s="134" t="str">
        <f t="shared" si="4"/>
        <v/>
      </c>
      <c r="P83" s="1" t="str">
        <f t="shared" si="15"/>
        <v/>
      </c>
    </row>
    <row r="84" spans="2:16" s="1" customFormat="1" x14ac:dyDescent="0.2">
      <c r="B84" s="32"/>
      <c r="C84" s="32"/>
      <c r="D84" s="104"/>
      <c r="E84" s="191"/>
      <c r="F84" s="31"/>
      <c r="G84" s="71" t="str">
        <f t="shared" si="5"/>
        <v/>
      </c>
      <c r="H84" s="77">
        <f t="shared" si="6"/>
        <v>0</v>
      </c>
      <c r="I84" s="126">
        <f>IFERROR(VLOOKUP($D84,PGP!$A:$B,2,FALSE),0)</f>
        <v>0</v>
      </c>
      <c r="J84" s="127">
        <f t="shared" si="7"/>
        <v>0</v>
      </c>
      <c r="K84" s="128">
        <f t="shared" si="8"/>
        <v>0</v>
      </c>
      <c r="L84" s="129" t="str">
        <f t="shared" si="9"/>
        <v>N/A</v>
      </c>
      <c r="M84" s="130" t="str">
        <f t="shared" si="2"/>
        <v/>
      </c>
      <c r="N84" s="131">
        <f t="shared" si="3"/>
        <v>0</v>
      </c>
      <c r="O84" s="134" t="str">
        <f t="shared" si="4"/>
        <v/>
      </c>
      <c r="P84" s="1" t="str">
        <f t="shared" si="15"/>
        <v/>
      </c>
    </row>
    <row r="85" spans="2:16" s="1" customFormat="1" x14ac:dyDescent="0.2">
      <c r="B85" s="32"/>
      <c r="C85" s="32"/>
      <c r="D85" s="104"/>
      <c r="E85" s="191"/>
      <c r="F85" s="31"/>
      <c r="G85" s="71" t="str">
        <f t="shared" si="5"/>
        <v/>
      </c>
      <c r="H85" s="77">
        <f t="shared" si="6"/>
        <v>0</v>
      </c>
      <c r="I85" s="126">
        <f>IFERROR(VLOOKUP($D85,PGP!$A:$B,2,FALSE),0)</f>
        <v>0</v>
      </c>
      <c r="J85" s="127">
        <f t="shared" si="7"/>
        <v>0</v>
      </c>
      <c r="K85" s="128">
        <f t="shared" si="8"/>
        <v>0</v>
      </c>
      <c r="L85" s="129" t="str">
        <f t="shared" si="9"/>
        <v>N/A</v>
      </c>
      <c r="M85" s="130" t="str">
        <f t="shared" si="2"/>
        <v/>
      </c>
      <c r="N85" s="131">
        <f t="shared" si="3"/>
        <v>0</v>
      </c>
      <c r="O85" s="134" t="str">
        <f t="shared" si="4"/>
        <v/>
      </c>
      <c r="P85" s="1" t="str">
        <f t="shared" si="15"/>
        <v/>
      </c>
    </row>
    <row r="86" spans="2:16" s="1" customFormat="1" x14ac:dyDescent="0.2">
      <c r="B86" s="32"/>
      <c r="C86" s="32"/>
      <c r="D86" s="104"/>
      <c r="E86" s="191"/>
      <c r="F86" s="31"/>
      <c r="G86" s="71" t="str">
        <f t="shared" si="5"/>
        <v/>
      </c>
      <c r="H86" s="77">
        <f t="shared" si="6"/>
        <v>0</v>
      </c>
      <c r="I86" s="126">
        <f>IFERROR(VLOOKUP($D86,PGP!$A:$B,2,FALSE),0)</f>
        <v>0</v>
      </c>
      <c r="J86" s="127">
        <f t="shared" si="7"/>
        <v>0</v>
      </c>
      <c r="K86" s="128">
        <f t="shared" si="8"/>
        <v>0</v>
      </c>
      <c r="L86" s="129" t="str">
        <f t="shared" si="9"/>
        <v>N/A</v>
      </c>
      <c r="M86" s="130" t="str">
        <f t="shared" si="2"/>
        <v/>
      </c>
      <c r="N86" s="131">
        <f t="shared" si="3"/>
        <v>0</v>
      </c>
      <c r="O86" s="134" t="str">
        <f t="shared" si="4"/>
        <v/>
      </c>
      <c r="P86" s="1" t="str">
        <f t="shared" si="15"/>
        <v/>
      </c>
    </row>
    <row r="87" spans="2:16" s="1" customFormat="1" x14ac:dyDescent="0.2">
      <c r="B87" s="32"/>
      <c r="C87" s="32"/>
      <c r="D87" s="104"/>
      <c r="E87" s="191"/>
      <c r="F87" s="31"/>
      <c r="G87" s="71" t="str">
        <f t="shared" si="5"/>
        <v/>
      </c>
      <c r="H87" s="77">
        <f t="shared" si="6"/>
        <v>0</v>
      </c>
      <c r="I87" s="126">
        <f>IFERROR(VLOOKUP($D87,PGP!$A:$B,2,FALSE),0)</f>
        <v>0</v>
      </c>
      <c r="J87" s="127">
        <f t="shared" si="7"/>
        <v>0</v>
      </c>
      <c r="K87" s="128">
        <f t="shared" si="8"/>
        <v>0</v>
      </c>
      <c r="L87" s="129" t="str">
        <f t="shared" si="9"/>
        <v>N/A</v>
      </c>
      <c r="M87" s="130" t="str">
        <f t="shared" si="2"/>
        <v/>
      </c>
      <c r="N87" s="131">
        <f t="shared" si="3"/>
        <v>0</v>
      </c>
      <c r="O87" s="134" t="str">
        <f t="shared" si="4"/>
        <v/>
      </c>
      <c r="P87" s="1" t="str">
        <f t="shared" si="15"/>
        <v/>
      </c>
    </row>
    <row r="88" spans="2:16" s="1" customFormat="1" x14ac:dyDescent="0.2">
      <c r="B88" s="32"/>
      <c r="C88" s="32"/>
      <c r="D88" s="104"/>
      <c r="E88" s="191"/>
      <c r="F88" s="31"/>
      <c r="G88" s="71" t="str">
        <f t="shared" si="5"/>
        <v/>
      </c>
      <c r="H88" s="77">
        <f t="shared" si="6"/>
        <v>0</v>
      </c>
      <c r="I88" s="126">
        <f>IFERROR(VLOOKUP($D88,PGP!$A:$B,2,FALSE),0)</f>
        <v>0</v>
      </c>
      <c r="J88" s="127">
        <f t="shared" si="7"/>
        <v>0</v>
      </c>
      <c r="K88" s="128">
        <f t="shared" si="8"/>
        <v>0</v>
      </c>
      <c r="L88" s="129" t="str">
        <f t="shared" si="9"/>
        <v>N/A</v>
      </c>
      <c r="M88" s="130" t="str">
        <f t="shared" si="2"/>
        <v/>
      </c>
      <c r="N88" s="131">
        <f t="shared" si="3"/>
        <v>0</v>
      </c>
      <c r="O88" s="134" t="str">
        <f t="shared" si="4"/>
        <v/>
      </c>
      <c r="P88" s="1" t="str">
        <f t="shared" si="15"/>
        <v/>
      </c>
    </row>
    <row r="89" spans="2:16" s="1" customFormat="1" x14ac:dyDescent="0.2">
      <c r="B89" s="32"/>
      <c r="C89" s="32"/>
      <c r="D89" s="104"/>
      <c r="E89" s="191"/>
      <c r="F89" s="31"/>
      <c r="G89" s="71" t="str">
        <f t="shared" si="5"/>
        <v/>
      </c>
      <c r="H89" s="77">
        <f t="shared" si="6"/>
        <v>0</v>
      </c>
      <c r="I89" s="126">
        <f>IFERROR(VLOOKUP($D89,PGP!$A:$B,2,FALSE),0)</f>
        <v>0</v>
      </c>
      <c r="J89" s="127">
        <f t="shared" si="7"/>
        <v>0</v>
      </c>
      <c r="K89" s="128">
        <f t="shared" si="8"/>
        <v>0</v>
      </c>
      <c r="L89" s="129" t="str">
        <f t="shared" si="9"/>
        <v>N/A</v>
      </c>
      <c r="M89" s="130" t="str">
        <f t="shared" si="2"/>
        <v/>
      </c>
      <c r="N89" s="131">
        <f t="shared" si="3"/>
        <v>0</v>
      </c>
      <c r="O89" s="134" t="str">
        <f t="shared" si="4"/>
        <v/>
      </c>
      <c r="P89" s="1" t="str">
        <f t="shared" si="15"/>
        <v/>
      </c>
    </row>
    <row r="90" spans="2:16" s="1" customFormat="1" x14ac:dyDescent="0.2">
      <c r="B90" s="32"/>
      <c r="C90" s="32"/>
      <c r="D90" s="104"/>
      <c r="E90" s="191"/>
      <c r="F90" s="31"/>
      <c r="G90" s="71" t="str">
        <f t="shared" si="5"/>
        <v/>
      </c>
      <c r="H90" s="77">
        <f t="shared" si="6"/>
        <v>0</v>
      </c>
      <c r="I90" s="126">
        <f>IFERROR(VLOOKUP($D90,PGP!$A:$B,2,FALSE),0)</f>
        <v>0</v>
      </c>
      <c r="J90" s="127">
        <f t="shared" si="7"/>
        <v>0</v>
      </c>
      <c r="K90" s="128">
        <f t="shared" si="8"/>
        <v>0</v>
      </c>
      <c r="L90" s="129" t="str">
        <f t="shared" si="9"/>
        <v>N/A</v>
      </c>
      <c r="M90" s="130" t="str">
        <f t="shared" si="2"/>
        <v/>
      </c>
      <c r="N90" s="131">
        <f t="shared" si="3"/>
        <v>0</v>
      </c>
      <c r="O90" s="134" t="str">
        <f t="shared" si="4"/>
        <v/>
      </c>
      <c r="P90" s="1" t="str">
        <f t="shared" si="15"/>
        <v/>
      </c>
    </row>
    <row r="91" spans="2:16" s="1" customFormat="1" x14ac:dyDescent="0.2">
      <c r="B91" s="32"/>
      <c r="C91" s="32"/>
      <c r="D91" s="104"/>
      <c r="E91" s="191"/>
      <c r="F91" s="31"/>
      <c r="G91" s="71" t="str">
        <f t="shared" si="5"/>
        <v/>
      </c>
      <c r="H91" s="77">
        <f t="shared" si="6"/>
        <v>0</v>
      </c>
      <c r="I91" s="126">
        <f>IFERROR(VLOOKUP($D91,PGP!$A:$B,2,FALSE),0)</f>
        <v>0</v>
      </c>
      <c r="J91" s="127">
        <f t="shared" si="7"/>
        <v>0</v>
      </c>
      <c r="K91" s="128">
        <f t="shared" si="8"/>
        <v>0</v>
      </c>
      <c r="L91" s="129" t="str">
        <f t="shared" si="9"/>
        <v>N/A</v>
      </c>
      <c r="M91" s="130" t="str">
        <f t="shared" si="2"/>
        <v/>
      </c>
      <c r="N91" s="131">
        <f t="shared" si="3"/>
        <v>0</v>
      </c>
      <c r="O91" s="134" t="str">
        <f t="shared" si="4"/>
        <v/>
      </c>
      <c r="P91" s="1" t="str">
        <f t="shared" si="15"/>
        <v/>
      </c>
    </row>
    <row r="92" spans="2:16" s="1" customFormat="1" x14ac:dyDescent="0.2">
      <c r="B92" s="32"/>
      <c r="C92" s="32"/>
      <c r="D92" s="104"/>
      <c r="E92" s="191"/>
      <c r="F92" s="31"/>
      <c r="G92" s="71" t="str">
        <f t="shared" si="5"/>
        <v/>
      </c>
      <c r="H92" s="77">
        <f t="shared" si="6"/>
        <v>0</v>
      </c>
      <c r="I92" s="126">
        <f>IFERROR(VLOOKUP($D92,PGP!$A:$B,2,FALSE),0)</f>
        <v>0</v>
      </c>
      <c r="J92" s="127">
        <f t="shared" si="7"/>
        <v>0</v>
      </c>
      <c r="K92" s="128">
        <f t="shared" si="8"/>
        <v>0</v>
      </c>
      <c r="L92" s="129" t="str">
        <f t="shared" si="9"/>
        <v>N/A</v>
      </c>
      <c r="M92" s="130" t="str">
        <f t="shared" si="2"/>
        <v/>
      </c>
      <c r="N92" s="131">
        <f t="shared" si="3"/>
        <v>0</v>
      </c>
      <c r="O92" s="134" t="str">
        <f t="shared" si="4"/>
        <v/>
      </c>
      <c r="P92" s="1" t="str">
        <f t="shared" si="15"/>
        <v/>
      </c>
    </row>
    <row r="93" spans="2:16" s="1" customFormat="1" x14ac:dyDescent="0.2">
      <c r="B93" s="32"/>
      <c r="C93" s="32"/>
      <c r="D93" s="104"/>
      <c r="E93" s="191"/>
      <c r="F93" s="31"/>
      <c r="G93" s="71" t="str">
        <f t="shared" si="5"/>
        <v/>
      </c>
      <c r="H93" s="77">
        <f t="shared" si="6"/>
        <v>0</v>
      </c>
      <c r="I93" s="126">
        <f>IFERROR(VLOOKUP($D93,PGP!$A:$B,2,FALSE),0)</f>
        <v>0</v>
      </c>
      <c r="J93" s="127">
        <f t="shared" si="7"/>
        <v>0</v>
      </c>
      <c r="K93" s="128">
        <f t="shared" si="8"/>
        <v>0</v>
      </c>
      <c r="L93" s="129" t="str">
        <f t="shared" si="9"/>
        <v>N/A</v>
      </c>
      <c r="M93" s="130" t="str">
        <f t="shared" si="2"/>
        <v/>
      </c>
      <c r="N93" s="131">
        <f t="shared" si="3"/>
        <v>0</v>
      </c>
      <c r="O93" s="134" t="str">
        <f t="shared" si="4"/>
        <v/>
      </c>
      <c r="P93" s="1" t="str">
        <f t="shared" si="15"/>
        <v/>
      </c>
    </row>
    <row r="94" spans="2:16" s="1" customFormat="1" x14ac:dyDescent="0.2">
      <c r="B94" s="32"/>
      <c r="C94" s="32"/>
      <c r="D94" s="104"/>
      <c r="E94" s="191"/>
      <c r="F94" s="31"/>
      <c r="G94" s="71" t="str">
        <f t="shared" si="5"/>
        <v/>
      </c>
      <c r="H94" s="77">
        <f t="shared" si="6"/>
        <v>0</v>
      </c>
      <c r="I94" s="126">
        <f>IFERROR(VLOOKUP($D94,PGP!$A:$B,2,FALSE),0)</f>
        <v>0</v>
      </c>
      <c r="J94" s="127">
        <f t="shared" si="7"/>
        <v>0</v>
      </c>
      <c r="K94" s="128">
        <f t="shared" si="8"/>
        <v>0</v>
      </c>
      <c r="L94" s="129" t="str">
        <f t="shared" si="9"/>
        <v>N/A</v>
      </c>
      <c r="M94" s="130" t="str">
        <f t="shared" si="2"/>
        <v/>
      </c>
      <c r="N94" s="131">
        <f t="shared" si="3"/>
        <v>0</v>
      </c>
      <c r="O94" s="134" t="str">
        <f t="shared" si="4"/>
        <v/>
      </c>
      <c r="P94" s="1" t="str">
        <f t="shared" si="15"/>
        <v/>
      </c>
    </row>
    <row r="95" spans="2:16" s="1" customFormat="1" x14ac:dyDescent="0.2">
      <c r="B95" s="32"/>
      <c r="C95" s="32"/>
      <c r="D95" s="104"/>
      <c r="E95" s="191"/>
      <c r="F95" s="31"/>
      <c r="G95" s="71" t="str">
        <f t="shared" si="5"/>
        <v/>
      </c>
      <c r="H95" s="77">
        <f t="shared" si="6"/>
        <v>0</v>
      </c>
      <c r="I95" s="126">
        <f>IFERROR(VLOOKUP($D95,PGP!$A:$B,2,FALSE),0)</f>
        <v>0</v>
      </c>
      <c r="J95" s="127">
        <f t="shared" si="7"/>
        <v>0</v>
      </c>
      <c r="K95" s="128">
        <f t="shared" si="8"/>
        <v>0</v>
      </c>
      <c r="L95" s="129" t="str">
        <f t="shared" si="9"/>
        <v>N/A</v>
      </c>
      <c r="M95" s="130" t="str">
        <f t="shared" si="2"/>
        <v/>
      </c>
      <c r="N95" s="131">
        <f t="shared" si="3"/>
        <v>0</v>
      </c>
      <c r="O95" s="134" t="str">
        <f t="shared" si="4"/>
        <v/>
      </c>
      <c r="P95" s="1" t="str">
        <f t="shared" si="15"/>
        <v/>
      </c>
    </row>
    <row r="96" spans="2:16" s="1" customFormat="1" x14ac:dyDescent="0.2">
      <c r="B96" s="32"/>
      <c r="C96" s="32"/>
      <c r="D96" s="104"/>
      <c r="E96" s="191"/>
      <c r="F96" s="31"/>
      <c r="G96" s="71" t="str">
        <f t="shared" si="5"/>
        <v/>
      </c>
      <c r="H96" s="77">
        <f t="shared" si="6"/>
        <v>0</v>
      </c>
      <c r="I96" s="126">
        <f>IFERROR(VLOOKUP($D96,PGP!$A:$B,2,FALSE),0)</f>
        <v>0</v>
      </c>
      <c r="J96" s="127">
        <f t="shared" si="7"/>
        <v>0</v>
      </c>
      <c r="K96" s="128">
        <f t="shared" si="8"/>
        <v>0</v>
      </c>
      <c r="L96" s="129" t="str">
        <f t="shared" si="9"/>
        <v>N/A</v>
      </c>
      <c r="M96" s="130" t="str">
        <f t="shared" si="2"/>
        <v/>
      </c>
      <c r="N96" s="131">
        <f t="shared" si="3"/>
        <v>0</v>
      </c>
      <c r="O96" s="134" t="str">
        <f t="shared" si="4"/>
        <v/>
      </c>
      <c r="P96" s="1" t="str">
        <f t="shared" si="15"/>
        <v/>
      </c>
    </row>
    <row r="97" spans="2:16" s="1" customFormat="1" x14ac:dyDescent="0.2">
      <c r="B97" s="32"/>
      <c r="C97" s="32"/>
      <c r="D97" s="104"/>
      <c r="E97" s="191"/>
      <c r="F97" s="31"/>
      <c r="G97" s="71" t="str">
        <f t="shared" si="5"/>
        <v/>
      </c>
      <c r="H97" s="77">
        <f t="shared" si="6"/>
        <v>0</v>
      </c>
      <c r="I97" s="126">
        <f>IFERROR(VLOOKUP($D97,PGP!$A:$B,2,FALSE),0)</f>
        <v>0</v>
      </c>
      <c r="J97" s="127">
        <f t="shared" si="7"/>
        <v>0</v>
      </c>
      <c r="K97" s="128">
        <f t="shared" si="8"/>
        <v>0</v>
      </c>
      <c r="L97" s="129" t="str">
        <f t="shared" si="9"/>
        <v>N/A</v>
      </c>
      <c r="M97" s="130" t="str">
        <f t="shared" ref="M97:M160" si="16">IF(E97=0,"",IF(J97=N97,"Calcul de base/ Standard calculation","Marge protégée/ Protected margin"))</f>
        <v/>
      </c>
      <c r="N97" s="131">
        <f t="shared" ref="N97:N160" si="17">IF(J97="NA",L97,MIN(J97,L97))</f>
        <v>0</v>
      </c>
      <c r="O97" s="134" t="str">
        <f t="shared" ref="O97:O160" si="18">IF(ISBLANK(F97),"",IF(E97&gt;0,ROUNDDOWN(N97/0.05,0)*0.05,"Remplir colonne D/Complete column D"))</f>
        <v/>
      </c>
      <c r="P97" s="1" t="str">
        <f t="shared" si="15"/>
        <v/>
      </c>
    </row>
    <row r="98" spans="2:16" s="1" customFormat="1" x14ac:dyDescent="0.2">
      <c r="B98" s="32"/>
      <c r="C98" s="32"/>
      <c r="D98" s="104"/>
      <c r="E98" s="191"/>
      <c r="F98" s="31"/>
      <c r="G98" s="71" t="str">
        <f t="shared" ref="G98:G161" si="19">IFERROR(F98/E98,"")</f>
        <v/>
      </c>
      <c r="H98" s="77">
        <f t="shared" ref="H98:H161" si="20">(IF(AND(D98="Fleurs séchées/Dried cannabis",(E98&lt;28)),1.05,0)+IF(AND(D98="Fleurs séchées/Dried cannabis",(E98=28)),0.9,0))*$E98</f>
        <v>0</v>
      </c>
      <c r="I98" s="126">
        <f>IFERROR(VLOOKUP($D98,PGP!$A:$B,2,FALSE),0)</f>
        <v>0</v>
      </c>
      <c r="J98" s="127">
        <f t="shared" ref="J98:J161" si="21">ROUNDDOWN(((F98/1.14975)-H98)/(1+I98),2)</f>
        <v>0</v>
      </c>
      <c r="K98" s="128">
        <f t="shared" ref="K98:K161" si="22">(IF(AND(D98="Fleurs séchées/Dried cannabis",(E98&lt;28)),1.85,0)+IF(AND(D98="Fleurs séchées/Dried cannabis",(E98=28)),1.25,0)+IF(D98="Préroulés/Pre-rolled",2.2,0)+IF(D98="Moulu/Ground",1.5,0)+IF(AND(D98="Haschich/Hash",(E98&gt;=3)),3.5,0)+IF(AND(D98="Haschich/Hash",AND(E98&gt;=2,E98&lt;3)),4.3,0)+IF(AND(D98="Haschich/Hash",AND(E98&gt;=0,E98&lt;2)),5.9,0))*E98</f>
        <v>0</v>
      </c>
      <c r="L98" s="129" t="str">
        <f t="shared" ref="L98:L161" si="23">IF(K98&gt;0,(F98/1.14975)-K98,"N/A")</f>
        <v>N/A</v>
      </c>
      <c r="M98" s="130" t="str">
        <f t="shared" si="16"/>
        <v/>
      </c>
      <c r="N98" s="131">
        <f t="shared" si="17"/>
        <v>0</v>
      </c>
      <c r="O98" s="134" t="str">
        <f t="shared" si="18"/>
        <v/>
      </c>
      <c r="P98" s="1" t="str">
        <f t="shared" si="15"/>
        <v/>
      </c>
    </row>
    <row r="99" spans="2:16" s="1" customFormat="1" x14ac:dyDescent="0.2">
      <c r="B99" s="32"/>
      <c r="C99" s="32"/>
      <c r="D99" s="104"/>
      <c r="E99" s="191"/>
      <c r="F99" s="31"/>
      <c r="G99" s="71" t="str">
        <f t="shared" si="19"/>
        <v/>
      </c>
      <c r="H99" s="77">
        <f t="shared" si="20"/>
        <v>0</v>
      </c>
      <c r="I99" s="126">
        <f>IFERROR(VLOOKUP($D99,PGP!$A:$B,2,FALSE),0)</f>
        <v>0</v>
      </c>
      <c r="J99" s="127">
        <f t="shared" si="21"/>
        <v>0</v>
      </c>
      <c r="K99" s="128">
        <f t="shared" si="22"/>
        <v>0</v>
      </c>
      <c r="L99" s="129" t="str">
        <f t="shared" si="23"/>
        <v>N/A</v>
      </c>
      <c r="M99" s="130" t="str">
        <f t="shared" si="16"/>
        <v/>
      </c>
      <c r="N99" s="131">
        <f t="shared" si="17"/>
        <v>0</v>
      </c>
      <c r="O99" s="134" t="str">
        <f t="shared" si="18"/>
        <v/>
      </c>
      <c r="P99" s="1" t="str">
        <f t="shared" si="15"/>
        <v/>
      </c>
    </row>
    <row r="100" spans="2:16" s="1" customFormat="1" x14ac:dyDescent="0.2">
      <c r="B100" s="32"/>
      <c r="C100" s="32"/>
      <c r="D100" s="104"/>
      <c r="E100" s="191"/>
      <c r="F100" s="31"/>
      <c r="G100" s="71" t="str">
        <f t="shared" si="19"/>
        <v/>
      </c>
      <c r="H100" s="77">
        <f t="shared" si="20"/>
        <v>0</v>
      </c>
      <c r="I100" s="126">
        <f>IFERROR(VLOOKUP($D100,PGP!$A:$B,2,FALSE),0)</f>
        <v>0</v>
      </c>
      <c r="J100" s="127">
        <f t="shared" si="21"/>
        <v>0</v>
      </c>
      <c r="K100" s="128">
        <f t="shared" si="22"/>
        <v>0</v>
      </c>
      <c r="L100" s="129" t="str">
        <f t="shared" si="23"/>
        <v>N/A</v>
      </c>
      <c r="M100" s="130" t="str">
        <f t="shared" si="16"/>
        <v/>
      </c>
      <c r="N100" s="131">
        <f t="shared" si="17"/>
        <v>0</v>
      </c>
      <c r="O100" s="134" t="str">
        <f t="shared" si="18"/>
        <v/>
      </c>
      <c r="P100" s="1" t="str">
        <f t="shared" si="15"/>
        <v/>
      </c>
    </row>
    <row r="101" spans="2:16" s="1" customFormat="1" x14ac:dyDescent="0.2">
      <c r="B101" s="32"/>
      <c r="C101" s="32"/>
      <c r="D101" s="104"/>
      <c r="E101" s="191"/>
      <c r="F101" s="31"/>
      <c r="G101" s="71" t="str">
        <f t="shared" si="19"/>
        <v/>
      </c>
      <c r="H101" s="77">
        <f t="shared" si="20"/>
        <v>0</v>
      </c>
      <c r="I101" s="126">
        <f>IFERROR(VLOOKUP($D101,PGP!$A:$B,2,FALSE),0)</f>
        <v>0</v>
      </c>
      <c r="J101" s="127">
        <f t="shared" si="21"/>
        <v>0</v>
      </c>
      <c r="K101" s="128">
        <f t="shared" si="22"/>
        <v>0</v>
      </c>
      <c r="L101" s="129" t="str">
        <f t="shared" si="23"/>
        <v>N/A</v>
      </c>
      <c r="M101" s="130" t="str">
        <f t="shared" si="16"/>
        <v/>
      </c>
      <c r="N101" s="131">
        <f t="shared" si="17"/>
        <v>0</v>
      </c>
      <c r="O101" s="134" t="str">
        <f t="shared" si="18"/>
        <v/>
      </c>
      <c r="P101" s="1" t="str">
        <f t="shared" si="15"/>
        <v/>
      </c>
    </row>
    <row r="102" spans="2:16" s="1" customFormat="1" x14ac:dyDescent="0.2">
      <c r="B102" s="32"/>
      <c r="C102" s="32"/>
      <c r="D102" s="104"/>
      <c r="E102" s="191"/>
      <c r="F102" s="31"/>
      <c r="G102" s="71" t="str">
        <f t="shared" si="19"/>
        <v/>
      </c>
      <c r="H102" s="77">
        <f t="shared" si="20"/>
        <v>0</v>
      </c>
      <c r="I102" s="126">
        <f>IFERROR(VLOOKUP($D102,PGP!$A:$B,2,FALSE),0)</f>
        <v>0</v>
      </c>
      <c r="J102" s="127">
        <f t="shared" si="21"/>
        <v>0</v>
      </c>
      <c r="K102" s="128">
        <f t="shared" si="22"/>
        <v>0</v>
      </c>
      <c r="L102" s="129" t="str">
        <f t="shared" si="23"/>
        <v>N/A</v>
      </c>
      <c r="M102" s="130" t="str">
        <f t="shared" si="16"/>
        <v/>
      </c>
      <c r="N102" s="131">
        <f t="shared" si="17"/>
        <v>0</v>
      </c>
      <c r="O102" s="134" t="str">
        <f t="shared" si="18"/>
        <v/>
      </c>
      <c r="P102" s="1" t="str">
        <f t="shared" si="15"/>
        <v/>
      </c>
    </row>
    <row r="103" spans="2:16" s="1" customFormat="1" x14ac:dyDescent="0.2">
      <c r="B103" s="32"/>
      <c r="C103" s="32"/>
      <c r="D103" s="104"/>
      <c r="E103" s="191"/>
      <c r="F103" s="31"/>
      <c r="G103" s="71" t="str">
        <f t="shared" si="19"/>
        <v/>
      </c>
      <c r="H103" s="77">
        <f t="shared" si="20"/>
        <v>0</v>
      </c>
      <c r="I103" s="126">
        <f>IFERROR(VLOOKUP($D103,PGP!$A:$B,2,FALSE),0)</f>
        <v>0</v>
      </c>
      <c r="J103" s="127">
        <f t="shared" si="21"/>
        <v>0</v>
      </c>
      <c r="K103" s="128">
        <f t="shared" si="22"/>
        <v>0</v>
      </c>
      <c r="L103" s="129" t="str">
        <f t="shared" si="23"/>
        <v>N/A</v>
      </c>
      <c r="M103" s="130" t="str">
        <f t="shared" si="16"/>
        <v/>
      </c>
      <c r="N103" s="131">
        <f t="shared" si="17"/>
        <v>0</v>
      </c>
      <c r="O103" s="134" t="str">
        <f t="shared" si="18"/>
        <v/>
      </c>
      <c r="P103" s="1" t="str">
        <f t="shared" si="15"/>
        <v/>
      </c>
    </row>
    <row r="104" spans="2:16" s="1" customFormat="1" x14ac:dyDescent="0.2">
      <c r="B104" s="32"/>
      <c r="C104" s="32"/>
      <c r="D104" s="104"/>
      <c r="E104" s="191"/>
      <c r="F104" s="31"/>
      <c r="G104" s="71" t="str">
        <f t="shared" si="19"/>
        <v/>
      </c>
      <c r="H104" s="77">
        <f t="shared" si="20"/>
        <v>0</v>
      </c>
      <c r="I104" s="126">
        <f>IFERROR(VLOOKUP($D104,PGP!$A:$B,2,FALSE),0)</f>
        <v>0</v>
      </c>
      <c r="J104" s="127">
        <f t="shared" si="21"/>
        <v>0</v>
      </c>
      <c r="K104" s="128">
        <f t="shared" si="22"/>
        <v>0</v>
      </c>
      <c r="L104" s="129" t="str">
        <f t="shared" si="23"/>
        <v>N/A</v>
      </c>
      <c r="M104" s="130" t="str">
        <f t="shared" si="16"/>
        <v/>
      </c>
      <c r="N104" s="131">
        <f t="shared" si="17"/>
        <v>0</v>
      </c>
      <c r="O104" s="134" t="str">
        <f t="shared" si="18"/>
        <v/>
      </c>
      <c r="P104" s="1" t="str">
        <f t="shared" si="15"/>
        <v/>
      </c>
    </row>
    <row r="105" spans="2:16" s="1" customFormat="1" x14ac:dyDescent="0.2">
      <c r="B105" s="32"/>
      <c r="C105" s="32"/>
      <c r="D105" s="104"/>
      <c r="E105" s="191"/>
      <c r="F105" s="31"/>
      <c r="G105" s="71" t="str">
        <f t="shared" si="19"/>
        <v/>
      </c>
      <c r="H105" s="77">
        <f t="shared" si="20"/>
        <v>0</v>
      </c>
      <c r="I105" s="126">
        <f>IFERROR(VLOOKUP($D105,PGP!$A:$B,2,FALSE),0)</f>
        <v>0</v>
      </c>
      <c r="J105" s="127">
        <f t="shared" si="21"/>
        <v>0</v>
      </c>
      <c r="K105" s="128">
        <f t="shared" si="22"/>
        <v>0</v>
      </c>
      <c r="L105" s="129" t="str">
        <f t="shared" si="23"/>
        <v>N/A</v>
      </c>
      <c r="M105" s="130" t="str">
        <f t="shared" si="16"/>
        <v/>
      </c>
      <c r="N105" s="131">
        <f t="shared" si="17"/>
        <v>0</v>
      </c>
      <c r="O105" s="134" t="str">
        <f t="shared" si="18"/>
        <v/>
      </c>
      <c r="P105" s="1" t="str">
        <f t="shared" si="15"/>
        <v/>
      </c>
    </row>
    <row r="106" spans="2:16" s="1" customFormat="1" x14ac:dyDescent="0.2">
      <c r="B106" s="32"/>
      <c r="C106" s="32"/>
      <c r="D106" s="104"/>
      <c r="E106" s="191"/>
      <c r="F106" s="31"/>
      <c r="G106" s="71" t="str">
        <f t="shared" si="19"/>
        <v/>
      </c>
      <c r="H106" s="77">
        <f t="shared" si="20"/>
        <v>0</v>
      </c>
      <c r="I106" s="126">
        <f>IFERROR(VLOOKUP($D106,PGP!$A:$B,2,FALSE),0)</f>
        <v>0</v>
      </c>
      <c r="J106" s="127">
        <f t="shared" si="21"/>
        <v>0</v>
      </c>
      <c r="K106" s="128">
        <f t="shared" si="22"/>
        <v>0</v>
      </c>
      <c r="L106" s="129" t="str">
        <f t="shared" si="23"/>
        <v>N/A</v>
      </c>
      <c r="M106" s="130" t="str">
        <f t="shared" si="16"/>
        <v/>
      </c>
      <c r="N106" s="131">
        <f t="shared" si="17"/>
        <v>0</v>
      </c>
      <c r="O106" s="134" t="str">
        <f t="shared" si="18"/>
        <v/>
      </c>
      <c r="P106" s="1" t="str">
        <f t="shared" si="15"/>
        <v/>
      </c>
    </row>
    <row r="107" spans="2:16" s="1" customFormat="1" x14ac:dyDescent="0.2">
      <c r="B107" s="32"/>
      <c r="C107" s="32"/>
      <c r="D107" s="104"/>
      <c r="E107" s="191"/>
      <c r="F107" s="31"/>
      <c r="G107" s="71" t="str">
        <f t="shared" si="19"/>
        <v/>
      </c>
      <c r="H107" s="77">
        <f t="shared" si="20"/>
        <v>0</v>
      </c>
      <c r="I107" s="126">
        <f>IFERROR(VLOOKUP($D107,PGP!$A:$B,2,FALSE),0)</f>
        <v>0</v>
      </c>
      <c r="J107" s="127">
        <f t="shared" si="21"/>
        <v>0</v>
      </c>
      <c r="K107" s="128">
        <f t="shared" si="22"/>
        <v>0</v>
      </c>
      <c r="L107" s="129" t="str">
        <f t="shared" si="23"/>
        <v>N/A</v>
      </c>
      <c r="M107" s="130" t="str">
        <f t="shared" si="16"/>
        <v/>
      </c>
      <c r="N107" s="131">
        <f t="shared" si="17"/>
        <v>0</v>
      </c>
      <c r="O107" s="134" t="str">
        <f t="shared" si="18"/>
        <v/>
      </c>
      <c r="P107" s="1" t="str">
        <f t="shared" si="15"/>
        <v/>
      </c>
    </row>
    <row r="108" spans="2:16" s="1" customFormat="1" x14ac:dyDescent="0.2">
      <c r="B108" s="32"/>
      <c r="C108" s="32"/>
      <c r="D108" s="104"/>
      <c r="E108" s="191"/>
      <c r="F108" s="31"/>
      <c r="G108" s="71" t="str">
        <f t="shared" si="19"/>
        <v/>
      </c>
      <c r="H108" s="77">
        <f t="shared" si="20"/>
        <v>0</v>
      </c>
      <c r="I108" s="126">
        <f>IFERROR(VLOOKUP($D108,PGP!$A:$B,2,FALSE),0)</f>
        <v>0</v>
      </c>
      <c r="J108" s="127">
        <f t="shared" si="21"/>
        <v>0</v>
      </c>
      <c r="K108" s="128">
        <f t="shared" si="22"/>
        <v>0</v>
      </c>
      <c r="L108" s="129" t="str">
        <f t="shared" si="23"/>
        <v>N/A</v>
      </c>
      <c r="M108" s="130" t="str">
        <f t="shared" si="16"/>
        <v/>
      </c>
      <c r="N108" s="131">
        <f t="shared" si="17"/>
        <v>0</v>
      </c>
      <c r="O108" s="134" t="str">
        <f t="shared" si="18"/>
        <v/>
      </c>
      <c r="P108" s="1" t="str">
        <f t="shared" ref="P108:P171" si="24">IF(ROUND(F108,1)=F108,"","ATTENTION, arrondir au dixième près, WARNING, round up the amount")</f>
        <v/>
      </c>
    </row>
    <row r="109" spans="2:16" s="1" customFormat="1" x14ac:dyDescent="0.2">
      <c r="B109" s="32"/>
      <c r="C109" s="32"/>
      <c r="D109" s="104"/>
      <c r="E109" s="191"/>
      <c r="F109" s="31"/>
      <c r="G109" s="71" t="str">
        <f t="shared" si="19"/>
        <v/>
      </c>
      <c r="H109" s="77">
        <f t="shared" si="20"/>
        <v>0</v>
      </c>
      <c r="I109" s="126">
        <f>IFERROR(VLOOKUP($D109,PGP!$A:$B,2,FALSE),0)</f>
        <v>0</v>
      </c>
      <c r="J109" s="127">
        <f t="shared" si="21"/>
        <v>0</v>
      </c>
      <c r="K109" s="128">
        <f t="shared" si="22"/>
        <v>0</v>
      </c>
      <c r="L109" s="129" t="str">
        <f t="shared" si="23"/>
        <v>N/A</v>
      </c>
      <c r="M109" s="130" t="str">
        <f t="shared" si="16"/>
        <v/>
      </c>
      <c r="N109" s="131">
        <f t="shared" si="17"/>
        <v>0</v>
      </c>
      <c r="O109" s="134" t="str">
        <f t="shared" si="18"/>
        <v/>
      </c>
      <c r="P109" s="1" t="str">
        <f t="shared" si="24"/>
        <v/>
      </c>
    </row>
    <row r="110" spans="2:16" s="1" customFormat="1" x14ac:dyDescent="0.2">
      <c r="B110" s="32"/>
      <c r="C110" s="32"/>
      <c r="D110" s="104"/>
      <c r="E110" s="191"/>
      <c r="F110" s="31"/>
      <c r="G110" s="71" t="str">
        <f t="shared" si="19"/>
        <v/>
      </c>
      <c r="H110" s="77">
        <f t="shared" si="20"/>
        <v>0</v>
      </c>
      <c r="I110" s="126">
        <f>IFERROR(VLOOKUP($D110,PGP!$A:$B,2,FALSE),0)</f>
        <v>0</v>
      </c>
      <c r="J110" s="127">
        <f t="shared" si="21"/>
        <v>0</v>
      </c>
      <c r="K110" s="128">
        <f t="shared" si="22"/>
        <v>0</v>
      </c>
      <c r="L110" s="129" t="str">
        <f t="shared" si="23"/>
        <v>N/A</v>
      </c>
      <c r="M110" s="130" t="str">
        <f t="shared" si="16"/>
        <v/>
      </c>
      <c r="N110" s="131">
        <f t="shared" si="17"/>
        <v>0</v>
      </c>
      <c r="O110" s="134" t="str">
        <f t="shared" si="18"/>
        <v/>
      </c>
      <c r="P110" s="1" t="str">
        <f t="shared" si="24"/>
        <v/>
      </c>
    </row>
    <row r="111" spans="2:16" s="1" customFormat="1" x14ac:dyDescent="0.2">
      <c r="B111" s="32"/>
      <c r="C111" s="32"/>
      <c r="D111" s="104"/>
      <c r="E111" s="191"/>
      <c r="F111" s="31"/>
      <c r="G111" s="71" t="str">
        <f t="shared" si="19"/>
        <v/>
      </c>
      <c r="H111" s="77">
        <f t="shared" si="20"/>
        <v>0</v>
      </c>
      <c r="I111" s="126">
        <f>IFERROR(VLOOKUP($D111,PGP!$A:$B,2,FALSE),0)</f>
        <v>0</v>
      </c>
      <c r="J111" s="127">
        <f t="shared" si="21"/>
        <v>0</v>
      </c>
      <c r="K111" s="128">
        <f t="shared" si="22"/>
        <v>0</v>
      </c>
      <c r="L111" s="129" t="str">
        <f t="shared" si="23"/>
        <v>N/A</v>
      </c>
      <c r="M111" s="130" t="str">
        <f t="shared" si="16"/>
        <v/>
      </c>
      <c r="N111" s="131">
        <f t="shared" si="17"/>
        <v>0</v>
      </c>
      <c r="O111" s="134" t="str">
        <f t="shared" si="18"/>
        <v/>
      </c>
      <c r="P111" s="1" t="str">
        <f t="shared" si="24"/>
        <v/>
      </c>
    </row>
    <row r="112" spans="2:16" s="1" customFormat="1" x14ac:dyDescent="0.2">
      <c r="B112" s="32"/>
      <c r="C112" s="32"/>
      <c r="D112" s="104"/>
      <c r="E112" s="191"/>
      <c r="F112" s="31"/>
      <c r="G112" s="71" t="str">
        <f t="shared" si="19"/>
        <v/>
      </c>
      <c r="H112" s="77">
        <f t="shared" si="20"/>
        <v>0</v>
      </c>
      <c r="I112" s="126">
        <f>IFERROR(VLOOKUP($D112,PGP!$A:$B,2,FALSE),0)</f>
        <v>0</v>
      </c>
      <c r="J112" s="127">
        <f t="shared" si="21"/>
        <v>0</v>
      </c>
      <c r="K112" s="128">
        <f t="shared" si="22"/>
        <v>0</v>
      </c>
      <c r="L112" s="129" t="str">
        <f t="shared" si="23"/>
        <v>N/A</v>
      </c>
      <c r="M112" s="130" t="str">
        <f t="shared" si="16"/>
        <v/>
      </c>
      <c r="N112" s="131">
        <f t="shared" si="17"/>
        <v>0</v>
      </c>
      <c r="O112" s="134" t="str">
        <f t="shared" si="18"/>
        <v/>
      </c>
      <c r="P112" s="1" t="str">
        <f t="shared" si="24"/>
        <v/>
      </c>
    </row>
    <row r="113" spans="2:16" s="1" customFormat="1" x14ac:dyDescent="0.2">
      <c r="B113" s="32"/>
      <c r="C113" s="32"/>
      <c r="D113" s="104"/>
      <c r="E113" s="191"/>
      <c r="F113" s="31"/>
      <c r="G113" s="71" t="str">
        <f t="shared" si="19"/>
        <v/>
      </c>
      <c r="H113" s="77">
        <f t="shared" si="20"/>
        <v>0</v>
      </c>
      <c r="I113" s="126">
        <f>IFERROR(VLOOKUP($D113,PGP!$A:$B,2,FALSE),0)</f>
        <v>0</v>
      </c>
      <c r="J113" s="127">
        <f t="shared" si="21"/>
        <v>0</v>
      </c>
      <c r="K113" s="128">
        <f t="shared" si="22"/>
        <v>0</v>
      </c>
      <c r="L113" s="129" t="str">
        <f t="shared" si="23"/>
        <v>N/A</v>
      </c>
      <c r="M113" s="130" t="str">
        <f t="shared" si="16"/>
        <v/>
      </c>
      <c r="N113" s="131">
        <f t="shared" si="17"/>
        <v>0</v>
      </c>
      <c r="O113" s="134" t="str">
        <f t="shared" si="18"/>
        <v/>
      </c>
      <c r="P113" s="1" t="str">
        <f t="shared" si="24"/>
        <v/>
      </c>
    </row>
    <row r="114" spans="2:16" s="1" customFormat="1" x14ac:dyDescent="0.2">
      <c r="B114" s="32"/>
      <c r="C114" s="32"/>
      <c r="D114" s="104"/>
      <c r="E114" s="191"/>
      <c r="F114" s="31"/>
      <c r="G114" s="71" t="str">
        <f t="shared" si="19"/>
        <v/>
      </c>
      <c r="H114" s="77">
        <f t="shared" si="20"/>
        <v>0</v>
      </c>
      <c r="I114" s="126">
        <f>IFERROR(VLOOKUP($D114,PGP!$A:$B,2,FALSE),0)</f>
        <v>0</v>
      </c>
      <c r="J114" s="127">
        <f t="shared" si="21"/>
        <v>0</v>
      </c>
      <c r="K114" s="128">
        <f t="shared" si="22"/>
        <v>0</v>
      </c>
      <c r="L114" s="129" t="str">
        <f t="shared" si="23"/>
        <v>N/A</v>
      </c>
      <c r="M114" s="130" t="str">
        <f t="shared" si="16"/>
        <v/>
      </c>
      <c r="N114" s="131">
        <f t="shared" si="17"/>
        <v>0</v>
      </c>
      <c r="O114" s="134" t="str">
        <f t="shared" si="18"/>
        <v/>
      </c>
      <c r="P114" s="1" t="str">
        <f t="shared" si="24"/>
        <v/>
      </c>
    </row>
    <row r="115" spans="2:16" s="1" customFormat="1" x14ac:dyDescent="0.2">
      <c r="B115" s="32"/>
      <c r="C115" s="32"/>
      <c r="D115" s="104"/>
      <c r="E115" s="191"/>
      <c r="F115" s="31"/>
      <c r="G115" s="71" t="str">
        <f t="shared" si="19"/>
        <v/>
      </c>
      <c r="H115" s="77">
        <f t="shared" si="20"/>
        <v>0</v>
      </c>
      <c r="I115" s="126">
        <f>IFERROR(VLOOKUP($D115,PGP!$A:$B,2,FALSE),0)</f>
        <v>0</v>
      </c>
      <c r="J115" s="127">
        <f t="shared" si="21"/>
        <v>0</v>
      </c>
      <c r="K115" s="128">
        <f t="shared" si="22"/>
        <v>0</v>
      </c>
      <c r="L115" s="129" t="str">
        <f t="shared" si="23"/>
        <v>N/A</v>
      </c>
      <c r="M115" s="130" t="str">
        <f t="shared" si="16"/>
        <v/>
      </c>
      <c r="N115" s="131">
        <f t="shared" si="17"/>
        <v>0</v>
      </c>
      <c r="O115" s="134" t="str">
        <f t="shared" si="18"/>
        <v/>
      </c>
      <c r="P115" s="1" t="str">
        <f t="shared" si="24"/>
        <v/>
      </c>
    </row>
    <row r="116" spans="2:16" s="1" customFormat="1" x14ac:dyDescent="0.2">
      <c r="B116" s="32"/>
      <c r="C116" s="32"/>
      <c r="D116" s="104"/>
      <c r="E116" s="191"/>
      <c r="F116" s="31"/>
      <c r="G116" s="71" t="str">
        <f t="shared" si="19"/>
        <v/>
      </c>
      <c r="H116" s="77">
        <f t="shared" si="20"/>
        <v>0</v>
      </c>
      <c r="I116" s="126">
        <f>IFERROR(VLOOKUP($D116,PGP!$A:$B,2,FALSE),0)</f>
        <v>0</v>
      </c>
      <c r="J116" s="127">
        <f t="shared" si="21"/>
        <v>0</v>
      </c>
      <c r="K116" s="128">
        <f t="shared" si="22"/>
        <v>0</v>
      </c>
      <c r="L116" s="129" t="str">
        <f t="shared" si="23"/>
        <v>N/A</v>
      </c>
      <c r="M116" s="130" t="str">
        <f t="shared" si="16"/>
        <v/>
      </c>
      <c r="N116" s="131">
        <f t="shared" si="17"/>
        <v>0</v>
      </c>
      <c r="O116" s="134" t="str">
        <f t="shared" si="18"/>
        <v/>
      </c>
      <c r="P116" s="1" t="str">
        <f t="shared" si="24"/>
        <v/>
      </c>
    </row>
    <row r="117" spans="2:16" s="1" customFormat="1" x14ac:dyDescent="0.2">
      <c r="B117" s="32"/>
      <c r="C117" s="32"/>
      <c r="D117" s="104"/>
      <c r="E117" s="191"/>
      <c r="F117" s="31"/>
      <c r="G117" s="71" t="str">
        <f t="shared" si="19"/>
        <v/>
      </c>
      <c r="H117" s="77">
        <f t="shared" si="20"/>
        <v>0</v>
      </c>
      <c r="I117" s="126">
        <f>IFERROR(VLOOKUP($D117,PGP!$A:$B,2,FALSE),0)</f>
        <v>0</v>
      </c>
      <c r="J117" s="127">
        <f t="shared" si="21"/>
        <v>0</v>
      </c>
      <c r="K117" s="128">
        <f t="shared" si="22"/>
        <v>0</v>
      </c>
      <c r="L117" s="129" t="str">
        <f t="shared" si="23"/>
        <v>N/A</v>
      </c>
      <c r="M117" s="130" t="str">
        <f t="shared" si="16"/>
        <v/>
      </c>
      <c r="N117" s="131">
        <f t="shared" si="17"/>
        <v>0</v>
      </c>
      <c r="O117" s="134" t="str">
        <f t="shared" si="18"/>
        <v/>
      </c>
      <c r="P117" s="1" t="str">
        <f t="shared" si="24"/>
        <v/>
      </c>
    </row>
    <row r="118" spans="2:16" s="1" customFormat="1" x14ac:dyDescent="0.2">
      <c r="B118" s="32"/>
      <c r="C118" s="32"/>
      <c r="D118" s="104"/>
      <c r="E118" s="191"/>
      <c r="F118" s="31"/>
      <c r="G118" s="71" t="str">
        <f t="shared" si="19"/>
        <v/>
      </c>
      <c r="H118" s="77">
        <f t="shared" si="20"/>
        <v>0</v>
      </c>
      <c r="I118" s="126">
        <f>IFERROR(VLOOKUP($D118,PGP!$A:$B,2,FALSE),0)</f>
        <v>0</v>
      </c>
      <c r="J118" s="127">
        <f t="shared" si="21"/>
        <v>0</v>
      </c>
      <c r="K118" s="128">
        <f t="shared" si="22"/>
        <v>0</v>
      </c>
      <c r="L118" s="129" t="str">
        <f t="shared" si="23"/>
        <v>N/A</v>
      </c>
      <c r="M118" s="130" t="str">
        <f t="shared" si="16"/>
        <v/>
      </c>
      <c r="N118" s="131">
        <f t="shared" si="17"/>
        <v>0</v>
      </c>
      <c r="O118" s="134" t="str">
        <f t="shared" si="18"/>
        <v/>
      </c>
      <c r="P118" s="1" t="str">
        <f t="shared" si="24"/>
        <v/>
      </c>
    </row>
    <row r="119" spans="2:16" s="1" customFormat="1" x14ac:dyDescent="0.2">
      <c r="B119" s="32"/>
      <c r="C119" s="32"/>
      <c r="D119" s="104"/>
      <c r="E119" s="191"/>
      <c r="F119" s="31"/>
      <c r="G119" s="71" t="str">
        <f t="shared" si="19"/>
        <v/>
      </c>
      <c r="H119" s="77">
        <f t="shared" si="20"/>
        <v>0</v>
      </c>
      <c r="I119" s="126">
        <f>IFERROR(VLOOKUP($D119,PGP!$A:$B,2,FALSE),0)</f>
        <v>0</v>
      </c>
      <c r="J119" s="127">
        <f t="shared" si="21"/>
        <v>0</v>
      </c>
      <c r="K119" s="128">
        <f t="shared" si="22"/>
        <v>0</v>
      </c>
      <c r="L119" s="129" t="str">
        <f t="shared" si="23"/>
        <v>N/A</v>
      </c>
      <c r="M119" s="130" t="str">
        <f t="shared" si="16"/>
        <v/>
      </c>
      <c r="N119" s="131">
        <f t="shared" si="17"/>
        <v>0</v>
      </c>
      <c r="O119" s="134" t="str">
        <f t="shared" si="18"/>
        <v/>
      </c>
      <c r="P119" s="1" t="str">
        <f t="shared" si="24"/>
        <v/>
      </c>
    </row>
    <row r="120" spans="2:16" s="1" customFormat="1" x14ac:dyDescent="0.2">
      <c r="B120" s="32"/>
      <c r="C120" s="32"/>
      <c r="D120" s="104"/>
      <c r="E120" s="191"/>
      <c r="F120" s="31"/>
      <c r="G120" s="71" t="str">
        <f t="shared" si="19"/>
        <v/>
      </c>
      <c r="H120" s="77">
        <f t="shared" si="20"/>
        <v>0</v>
      </c>
      <c r="I120" s="126">
        <f>IFERROR(VLOOKUP($D120,PGP!$A:$B,2,FALSE),0)</f>
        <v>0</v>
      </c>
      <c r="J120" s="127">
        <f t="shared" si="21"/>
        <v>0</v>
      </c>
      <c r="K120" s="128">
        <f t="shared" si="22"/>
        <v>0</v>
      </c>
      <c r="L120" s="129" t="str">
        <f t="shared" si="23"/>
        <v>N/A</v>
      </c>
      <c r="M120" s="130" t="str">
        <f t="shared" si="16"/>
        <v/>
      </c>
      <c r="N120" s="131">
        <f t="shared" si="17"/>
        <v>0</v>
      </c>
      <c r="O120" s="134" t="str">
        <f t="shared" si="18"/>
        <v/>
      </c>
      <c r="P120" s="1" t="str">
        <f t="shared" si="24"/>
        <v/>
      </c>
    </row>
    <row r="121" spans="2:16" s="1" customFormat="1" x14ac:dyDescent="0.2">
      <c r="B121" s="32"/>
      <c r="C121" s="32"/>
      <c r="D121" s="104"/>
      <c r="E121" s="191"/>
      <c r="F121" s="31"/>
      <c r="G121" s="71" t="str">
        <f t="shared" si="19"/>
        <v/>
      </c>
      <c r="H121" s="77">
        <f t="shared" si="20"/>
        <v>0</v>
      </c>
      <c r="I121" s="126">
        <f>IFERROR(VLOOKUP($D121,PGP!$A:$B,2,FALSE),0)</f>
        <v>0</v>
      </c>
      <c r="J121" s="127">
        <f t="shared" si="21"/>
        <v>0</v>
      </c>
      <c r="K121" s="128">
        <f t="shared" si="22"/>
        <v>0</v>
      </c>
      <c r="L121" s="129" t="str">
        <f t="shared" si="23"/>
        <v>N/A</v>
      </c>
      <c r="M121" s="130" t="str">
        <f t="shared" si="16"/>
        <v/>
      </c>
      <c r="N121" s="131">
        <f t="shared" si="17"/>
        <v>0</v>
      </c>
      <c r="O121" s="134" t="str">
        <f t="shared" si="18"/>
        <v/>
      </c>
      <c r="P121" s="1" t="str">
        <f t="shared" si="24"/>
        <v/>
      </c>
    </row>
    <row r="122" spans="2:16" s="1" customFormat="1" x14ac:dyDescent="0.2">
      <c r="B122" s="32"/>
      <c r="C122" s="32"/>
      <c r="D122" s="104"/>
      <c r="E122" s="191"/>
      <c r="F122" s="31"/>
      <c r="G122" s="71" t="str">
        <f t="shared" si="19"/>
        <v/>
      </c>
      <c r="H122" s="77">
        <f t="shared" si="20"/>
        <v>0</v>
      </c>
      <c r="I122" s="126">
        <f>IFERROR(VLOOKUP($D122,PGP!$A:$B,2,FALSE),0)</f>
        <v>0</v>
      </c>
      <c r="J122" s="127">
        <f t="shared" si="21"/>
        <v>0</v>
      </c>
      <c r="K122" s="128">
        <f t="shared" si="22"/>
        <v>0</v>
      </c>
      <c r="L122" s="129" t="str">
        <f t="shared" si="23"/>
        <v>N/A</v>
      </c>
      <c r="M122" s="130" t="str">
        <f t="shared" si="16"/>
        <v/>
      </c>
      <c r="N122" s="131">
        <f t="shared" si="17"/>
        <v>0</v>
      </c>
      <c r="O122" s="134" t="str">
        <f t="shared" si="18"/>
        <v/>
      </c>
      <c r="P122" s="1" t="str">
        <f t="shared" si="24"/>
        <v/>
      </c>
    </row>
    <row r="123" spans="2:16" s="1" customFormat="1" x14ac:dyDescent="0.2">
      <c r="B123" s="32"/>
      <c r="C123" s="32"/>
      <c r="D123" s="104"/>
      <c r="E123" s="191"/>
      <c r="F123" s="31"/>
      <c r="G123" s="71" t="str">
        <f t="shared" si="19"/>
        <v/>
      </c>
      <c r="H123" s="77">
        <f t="shared" si="20"/>
        <v>0</v>
      </c>
      <c r="I123" s="126">
        <f>IFERROR(VLOOKUP($D123,PGP!$A:$B,2,FALSE),0)</f>
        <v>0</v>
      </c>
      <c r="J123" s="127">
        <f t="shared" si="21"/>
        <v>0</v>
      </c>
      <c r="K123" s="128">
        <f t="shared" si="22"/>
        <v>0</v>
      </c>
      <c r="L123" s="129" t="str">
        <f t="shared" si="23"/>
        <v>N/A</v>
      </c>
      <c r="M123" s="130" t="str">
        <f t="shared" si="16"/>
        <v/>
      </c>
      <c r="N123" s="131">
        <f t="shared" si="17"/>
        <v>0</v>
      </c>
      <c r="O123" s="134" t="str">
        <f t="shared" si="18"/>
        <v/>
      </c>
      <c r="P123" s="1" t="str">
        <f t="shared" si="24"/>
        <v/>
      </c>
    </row>
    <row r="124" spans="2:16" s="1" customFormat="1" x14ac:dyDescent="0.2">
      <c r="B124" s="32"/>
      <c r="C124" s="32"/>
      <c r="D124" s="104"/>
      <c r="E124" s="191"/>
      <c r="F124" s="31"/>
      <c r="G124" s="71" t="str">
        <f t="shared" si="19"/>
        <v/>
      </c>
      <c r="H124" s="77">
        <f t="shared" si="20"/>
        <v>0</v>
      </c>
      <c r="I124" s="126">
        <f>IFERROR(VLOOKUP($D124,PGP!$A:$B,2,FALSE),0)</f>
        <v>0</v>
      </c>
      <c r="J124" s="127">
        <f t="shared" si="21"/>
        <v>0</v>
      </c>
      <c r="K124" s="128">
        <f t="shared" si="22"/>
        <v>0</v>
      </c>
      <c r="L124" s="129" t="str">
        <f t="shared" si="23"/>
        <v>N/A</v>
      </c>
      <c r="M124" s="130" t="str">
        <f t="shared" si="16"/>
        <v/>
      </c>
      <c r="N124" s="131">
        <f t="shared" si="17"/>
        <v>0</v>
      </c>
      <c r="O124" s="134" t="str">
        <f t="shared" si="18"/>
        <v/>
      </c>
      <c r="P124" s="1" t="str">
        <f t="shared" si="24"/>
        <v/>
      </c>
    </row>
    <row r="125" spans="2:16" s="1" customFormat="1" x14ac:dyDescent="0.2">
      <c r="B125" s="32"/>
      <c r="C125" s="32"/>
      <c r="D125" s="104"/>
      <c r="E125" s="191"/>
      <c r="F125" s="31"/>
      <c r="G125" s="71" t="str">
        <f t="shared" si="19"/>
        <v/>
      </c>
      <c r="H125" s="77">
        <f t="shared" si="20"/>
        <v>0</v>
      </c>
      <c r="I125" s="126">
        <f>IFERROR(VLOOKUP($D125,PGP!$A:$B,2,FALSE),0)</f>
        <v>0</v>
      </c>
      <c r="J125" s="127">
        <f t="shared" si="21"/>
        <v>0</v>
      </c>
      <c r="K125" s="128">
        <f t="shared" si="22"/>
        <v>0</v>
      </c>
      <c r="L125" s="129" t="str">
        <f t="shared" si="23"/>
        <v>N/A</v>
      </c>
      <c r="M125" s="130" t="str">
        <f t="shared" si="16"/>
        <v/>
      </c>
      <c r="N125" s="131">
        <f t="shared" si="17"/>
        <v>0</v>
      </c>
      <c r="O125" s="134" t="str">
        <f t="shared" si="18"/>
        <v/>
      </c>
      <c r="P125" s="1" t="str">
        <f t="shared" si="24"/>
        <v/>
      </c>
    </row>
    <row r="126" spans="2:16" s="1" customFormat="1" x14ac:dyDescent="0.2">
      <c r="B126" s="32"/>
      <c r="C126" s="32"/>
      <c r="D126" s="104"/>
      <c r="E126" s="191"/>
      <c r="F126" s="31"/>
      <c r="G126" s="71" t="str">
        <f t="shared" si="19"/>
        <v/>
      </c>
      <c r="H126" s="77">
        <f t="shared" si="20"/>
        <v>0</v>
      </c>
      <c r="I126" s="126">
        <f>IFERROR(VLOOKUP($D126,PGP!$A:$B,2,FALSE),0)</f>
        <v>0</v>
      </c>
      <c r="J126" s="127">
        <f t="shared" si="21"/>
        <v>0</v>
      </c>
      <c r="K126" s="128">
        <f t="shared" si="22"/>
        <v>0</v>
      </c>
      <c r="L126" s="129" t="str">
        <f t="shared" si="23"/>
        <v>N/A</v>
      </c>
      <c r="M126" s="130" t="str">
        <f t="shared" si="16"/>
        <v/>
      </c>
      <c r="N126" s="131">
        <f t="shared" si="17"/>
        <v>0</v>
      </c>
      <c r="O126" s="134" t="str">
        <f t="shared" si="18"/>
        <v/>
      </c>
      <c r="P126" s="1" t="str">
        <f t="shared" si="24"/>
        <v/>
      </c>
    </row>
    <row r="127" spans="2:16" s="1" customFormat="1" x14ac:dyDescent="0.2">
      <c r="B127" s="32"/>
      <c r="C127" s="32"/>
      <c r="D127" s="104"/>
      <c r="E127" s="191"/>
      <c r="F127" s="31"/>
      <c r="G127" s="71" t="str">
        <f t="shared" si="19"/>
        <v/>
      </c>
      <c r="H127" s="77">
        <f t="shared" si="20"/>
        <v>0</v>
      </c>
      <c r="I127" s="126">
        <f>IFERROR(VLOOKUP($D127,PGP!$A:$B,2,FALSE),0)</f>
        <v>0</v>
      </c>
      <c r="J127" s="127">
        <f t="shared" si="21"/>
        <v>0</v>
      </c>
      <c r="K127" s="128">
        <f t="shared" si="22"/>
        <v>0</v>
      </c>
      <c r="L127" s="129" t="str">
        <f t="shared" si="23"/>
        <v>N/A</v>
      </c>
      <c r="M127" s="130" t="str">
        <f t="shared" si="16"/>
        <v/>
      </c>
      <c r="N127" s="131">
        <f t="shared" si="17"/>
        <v>0</v>
      </c>
      <c r="O127" s="134" t="str">
        <f t="shared" si="18"/>
        <v/>
      </c>
      <c r="P127" s="1" t="str">
        <f t="shared" si="24"/>
        <v/>
      </c>
    </row>
    <row r="128" spans="2:16" s="1" customFormat="1" x14ac:dyDescent="0.2">
      <c r="B128" s="32"/>
      <c r="C128" s="32"/>
      <c r="D128" s="104"/>
      <c r="E128" s="191"/>
      <c r="F128" s="31"/>
      <c r="G128" s="71" t="str">
        <f t="shared" si="19"/>
        <v/>
      </c>
      <c r="H128" s="77">
        <f t="shared" si="20"/>
        <v>0</v>
      </c>
      <c r="I128" s="126">
        <f>IFERROR(VLOOKUP($D128,PGP!$A:$B,2,FALSE),0)</f>
        <v>0</v>
      </c>
      <c r="J128" s="127">
        <f t="shared" si="21"/>
        <v>0</v>
      </c>
      <c r="K128" s="128">
        <f t="shared" si="22"/>
        <v>0</v>
      </c>
      <c r="L128" s="129" t="str">
        <f t="shared" si="23"/>
        <v>N/A</v>
      </c>
      <c r="M128" s="130" t="str">
        <f t="shared" si="16"/>
        <v/>
      </c>
      <c r="N128" s="131">
        <f t="shared" si="17"/>
        <v>0</v>
      </c>
      <c r="O128" s="134" t="str">
        <f t="shared" si="18"/>
        <v/>
      </c>
      <c r="P128" s="1" t="str">
        <f t="shared" si="24"/>
        <v/>
      </c>
    </row>
    <row r="129" spans="2:16" s="1" customFormat="1" x14ac:dyDescent="0.2">
      <c r="B129" s="32"/>
      <c r="C129" s="32"/>
      <c r="D129" s="104"/>
      <c r="E129" s="191"/>
      <c r="F129" s="31"/>
      <c r="G129" s="71" t="str">
        <f t="shared" si="19"/>
        <v/>
      </c>
      <c r="H129" s="77">
        <f t="shared" si="20"/>
        <v>0</v>
      </c>
      <c r="I129" s="126">
        <f>IFERROR(VLOOKUP($D129,PGP!$A:$B,2,FALSE),0)</f>
        <v>0</v>
      </c>
      <c r="J129" s="127">
        <f t="shared" si="21"/>
        <v>0</v>
      </c>
      <c r="K129" s="128">
        <f t="shared" si="22"/>
        <v>0</v>
      </c>
      <c r="L129" s="129" t="str">
        <f t="shared" si="23"/>
        <v>N/A</v>
      </c>
      <c r="M129" s="130" t="str">
        <f t="shared" si="16"/>
        <v/>
      </c>
      <c r="N129" s="131">
        <f t="shared" si="17"/>
        <v>0</v>
      </c>
      <c r="O129" s="134" t="str">
        <f t="shared" si="18"/>
        <v/>
      </c>
      <c r="P129" s="1" t="str">
        <f t="shared" si="24"/>
        <v/>
      </c>
    </row>
    <row r="130" spans="2:16" s="1" customFormat="1" x14ac:dyDescent="0.2">
      <c r="B130" s="32"/>
      <c r="C130" s="32"/>
      <c r="D130" s="104"/>
      <c r="E130" s="191"/>
      <c r="F130" s="31"/>
      <c r="G130" s="71" t="str">
        <f t="shared" si="19"/>
        <v/>
      </c>
      <c r="H130" s="77">
        <f t="shared" si="20"/>
        <v>0</v>
      </c>
      <c r="I130" s="126">
        <f>IFERROR(VLOOKUP($D130,PGP!$A:$B,2,FALSE),0)</f>
        <v>0</v>
      </c>
      <c r="J130" s="127">
        <f t="shared" si="21"/>
        <v>0</v>
      </c>
      <c r="K130" s="128">
        <f t="shared" si="22"/>
        <v>0</v>
      </c>
      <c r="L130" s="129" t="str">
        <f t="shared" si="23"/>
        <v>N/A</v>
      </c>
      <c r="M130" s="130" t="str">
        <f t="shared" si="16"/>
        <v/>
      </c>
      <c r="N130" s="131">
        <f t="shared" si="17"/>
        <v>0</v>
      </c>
      <c r="O130" s="134" t="str">
        <f t="shared" si="18"/>
        <v/>
      </c>
      <c r="P130" s="1" t="str">
        <f t="shared" si="24"/>
        <v/>
      </c>
    </row>
    <row r="131" spans="2:16" s="1" customFormat="1" x14ac:dyDescent="0.2">
      <c r="B131" s="32"/>
      <c r="C131" s="32"/>
      <c r="D131" s="104"/>
      <c r="E131" s="191"/>
      <c r="F131" s="31"/>
      <c r="G131" s="71" t="str">
        <f t="shared" si="19"/>
        <v/>
      </c>
      <c r="H131" s="77">
        <f t="shared" si="20"/>
        <v>0</v>
      </c>
      <c r="I131" s="126">
        <f>IFERROR(VLOOKUP($D131,PGP!$A:$B,2,FALSE),0)</f>
        <v>0</v>
      </c>
      <c r="J131" s="127">
        <f t="shared" si="21"/>
        <v>0</v>
      </c>
      <c r="K131" s="128">
        <f t="shared" si="22"/>
        <v>0</v>
      </c>
      <c r="L131" s="129" t="str">
        <f t="shared" si="23"/>
        <v>N/A</v>
      </c>
      <c r="M131" s="130" t="str">
        <f t="shared" si="16"/>
        <v/>
      </c>
      <c r="N131" s="131">
        <f t="shared" si="17"/>
        <v>0</v>
      </c>
      <c r="O131" s="134" t="str">
        <f t="shared" si="18"/>
        <v/>
      </c>
      <c r="P131" s="1" t="str">
        <f t="shared" si="24"/>
        <v/>
      </c>
    </row>
    <row r="132" spans="2:16" s="1" customFormat="1" x14ac:dyDescent="0.2">
      <c r="B132" s="32"/>
      <c r="C132" s="32"/>
      <c r="D132" s="104"/>
      <c r="E132" s="191"/>
      <c r="F132" s="31"/>
      <c r="G132" s="71" t="str">
        <f t="shared" si="19"/>
        <v/>
      </c>
      <c r="H132" s="77">
        <f t="shared" si="20"/>
        <v>0</v>
      </c>
      <c r="I132" s="126">
        <f>IFERROR(VLOOKUP($D132,PGP!$A:$B,2,FALSE),0)</f>
        <v>0</v>
      </c>
      <c r="J132" s="127">
        <f t="shared" si="21"/>
        <v>0</v>
      </c>
      <c r="K132" s="128">
        <f t="shared" si="22"/>
        <v>0</v>
      </c>
      <c r="L132" s="129" t="str">
        <f t="shared" si="23"/>
        <v>N/A</v>
      </c>
      <c r="M132" s="130" t="str">
        <f t="shared" si="16"/>
        <v/>
      </c>
      <c r="N132" s="131">
        <f t="shared" si="17"/>
        <v>0</v>
      </c>
      <c r="O132" s="134" t="str">
        <f t="shared" si="18"/>
        <v/>
      </c>
      <c r="P132" s="1" t="str">
        <f t="shared" si="24"/>
        <v/>
      </c>
    </row>
    <row r="133" spans="2:16" s="1" customFormat="1" x14ac:dyDescent="0.2">
      <c r="B133" s="32"/>
      <c r="C133" s="32"/>
      <c r="D133" s="104"/>
      <c r="E133" s="191"/>
      <c r="F133" s="31"/>
      <c r="G133" s="71" t="str">
        <f t="shared" si="19"/>
        <v/>
      </c>
      <c r="H133" s="77">
        <f t="shared" si="20"/>
        <v>0</v>
      </c>
      <c r="I133" s="126">
        <f>IFERROR(VLOOKUP($D133,PGP!$A:$B,2,FALSE),0)</f>
        <v>0</v>
      </c>
      <c r="J133" s="127">
        <f t="shared" si="21"/>
        <v>0</v>
      </c>
      <c r="K133" s="128">
        <f t="shared" si="22"/>
        <v>0</v>
      </c>
      <c r="L133" s="129" t="str">
        <f t="shared" si="23"/>
        <v>N/A</v>
      </c>
      <c r="M133" s="130" t="str">
        <f t="shared" si="16"/>
        <v/>
      </c>
      <c r="N133" s="131">
        <f t="shared" si="17"/>
        <v>0</v>
      </c>
      <c r="O133" s="134" t="str">
        <f t="shared" si="18"/>
        <v/>
      </c>
      <c r="P133" s="1" t="str">
        <f t="shared" si="24"/>
        <v/>
      </c>
    </row>
    <row r="134" spans="2:16" s="1" customFormat="1" x14ac:dyDescent="0.2">
      <c r="B134" s="32"/>
      <c r="C134" s="32"/>
      <c r="D134" s="104"/>
      <c r="E134" s="191"/>
      <c r="F134" s="31"/>
      <c r="G134" s="71" t="str">
        <f t="shared" si="19"/>
        <v/>
      </c>
      <c r="H134" s="77">
        <f t="shared" si="20"/>
        <v>0</v>
      </c>
      <c r="I134" s="126">
        <f>IFERROR(VLOOKUP($D134,PGP!$A:$B,2,FALSE),0)</f>
        <v>0</v>
      </c>
      <c r="J134" s="127">
        <f t="shared" si="21"/>
        <v>0</v>
      </c>
      <c r="K134" s="128">
        <f t="shared" si="22"/>
        <v>0</v>
      </c>
      <c r="L134" s="129" t="str">
        <f t="shared" si="23"/>
        <v>N/A</v>
      </c>
      <c r="M134" s="130" t="str">
        <f t="shared" si="16"/>
        <v/>
      </c>
      <c r="N134" s="131">
        <f t="shared" si="17"/>
        <v>0</v>
      </c>
      <c r="O134" s="134" t="str">
        <f t="shared" si="18"/>
        <v/>
      </c>
      <c r="P134" s="1" t="str">
        <f t="shared" si="24"/>
        <v/>
      </c>
    </row>
    <row r="135" spans="2:16" s="1" customFormat="1" x14ac:dyDescent="0.2">
      <c r="B135" s="32"/>
      <c r="C135" s="32"/>
      <c r="D135" s="104"/>
      <c r="E135" s="191"/>
      <c r="F135" s="31"/>
      <c r="G135" s="71" t="str">
        <f t="shared" si="19"/>
        <v/>
      </c>
      <c r="H135" s="77">
        <f t="shared" si="20"/>
        <v>0</v>
      </c>
      <c r="I135" s="126">
        <f>IFERROR(VLOOKUP($D135,PGP!$A:$B,2,FALSE),0)</f>
        <v>0</v>
      </c>
      <c r="J135" s="127">
        <f t="shared" si="21"/>
        <v>0</v>
      </c>
      <c r="K135" s="128">
        <f t="shared" si="22"/>
        <v>0</v>
      </c>
      <c r="L135" s="129" t="str">
        <f t="shared" si="23"/>
        <v>N/A</v>
      </c>
      <c r="M135" s="130" t="str">
        <f t="shared" si="16"/>
        <v/>
      </c>
      <c r="N135" s="131">
        <f t="shared" si="17"/>
        <v>0</v>
      </c>
      <c r="O135" s="134" t="str">
        <f t="shared" si="18"/>
        <v/>
      </c>
      <c r="P135" s="1" t="str">
        <f t="shared" si="24"/>
        <v/>
      </c>
    </row>
    <row r="136" spans="2:16" s="1" customFormat="1" x14ac:dyDescent="0.2">
      <c r="B136" s="32"/>
      <c r="C136" s="32"/>
      <c r="D136" s="104"/>
      <c r="E136" s="191"/>
      <c r="F136" s="31"/>
      <c r="G136" s="71" t="str">
        <f t="shared" si="19"/>
        <v/>
      </c>
      <c r="H136" s="77">
        <f t="shared" si="20"/>
        <v>0</v>
      </c>
      <c r="I136" s="126">
        <f>IFERROR(VLOOKUP($D136,PGP!$A:$B,2,FALSE),0)</f>
        <v>0</v>
      </c>
      <c r="J136" s="127">
        <f t="shared" si="21"/>
        <v>0</v>
      </c>
      <c r="K136" s="128">
        <f t="shared" si="22"/>
        <v>0</v>
      </c>
      <c r="L136" s="129" t="str">
        <f t="shared" si="23"/>
        <v>N/A</v>
      </c>
      <c r="M136" s="130" t="str">
        <f t="shared" si="16"/>
        <v/>
      </c>
      <c r="N136" s="131">
        <f t="shared" si="17"/>
        <v>0</v>
      </c>
      <c r="O136" s="134" t="str">
        <f t="shared" si="18"/>
        <v/>
      </c>
      <c r="P136" s="1" t="str">
        <f t="shared" si="24"/>
        <v/>
      </c>
    </row>
    <row r="137" spans="2:16" s="1" customFormat="1" x14ac:dyDescent="0.2">
      <c r="B137" s="32"/>
      <c r="C137" s="32"/>
      <c r="D137" s="104"/>
      <c r="E137" s="191"/>
      <c r="F137" s="31"/>
      <c r="G137" s="71" t="str">
        <f t="shared" si="19"/>
        <v/>
      </c>
      <c r="H137" s="77">
        <f t="shared" si="20"/>
        <v>0</v>
      </c>
      <c r="I137" s="126">
        <f>IFERROR(VLOOKUP($D137,PGP!$A:$B,2,FALSE),0)</f>
        <v>0</v>
      </c>
      <c r="J137" s="127">
        <f t="shared" si="21"/>
        <v>0</v>
      </c>
      <c r="K137" s="128">
        <f t="shared" si="22"/>
        <v>0</v>
      </c>
      <c r="L137" s="129" t="str">
        <f t="shared" si="23"/>
        <v>N/A</v>
      </c>
      <c r="M137" s="130" t="str">
        <f t="shared" si="16"/>
        <v/>
      </c>
      <c r="N137" s="131">
        <f t="shared" si="17"/>
        <v>0</v>
      </c>
      <c r="O137" s="134" t="str">
        <f t="shared" si="18"/>
        <v/>
      </c>
      <c r="P137" s="1" t="str">
        <f t="shared" si="24"/>
        <v/>
      </c>
    </row>
    <row r="138" spans="2:16" s="1" customFormat="1" x14ac:dyDescent="0.2">
      <c r="B138" s="32"/>
      <c r="C138" s="32"/>
      <c r="D138" s="104"/>
      <c r="E138" s="191"/>
      <c r="F138" s="31"/>
      <c r="G138" s="71" t="str">
        <f t="shared" si="19"/>
        <v/>
      </c>
      <c r="H138" s="77">
        <f t="shared" si="20"/>
        <v>0</v>
      </c>
      <c r="I138" s="126">
        <f>IFERROR(VLOOKUP($D138,PGP!$A:$B,2,FALSE),0)</f>
        <v>0</v>
      </c>
      <c r="J138" s="127">
        <f t="shared" si="21"/>
        <v>0</v>
      </c>
      <c r="K138" s="128">
        <f t="shared" si="22"/>
        <v>0</v>
      </c>
      <c r="L138" s="129" t="str">
        <f t="shared" si="23"/>
        <v>N/A</v>
      </c>
      <c r="M138" s="130" t="str">
        <f t="shared" si="16"/>
        <v/>
      </c>
      <c r="N138" s="131">
        <f t="shared" si="17"/>
        <v>0</v>
      </c>
      <c r="O138" s="134" t="str">
        <f t="shared" si="18"/>
        <v/>
      </c>
      <c r="P138" s="1" t="str">
        <f t="shared" si="24"/>
        <v/>
      </c>
    </row>
    <row r="139" spans="2:16" s="1" customFormat="1" x14ac:dyDescent="0.2">
      <c r="B139" s="32"/>
      <c r="C139" s="32"/>
      <c r="D139" s="104"/>
      <c r="E139" s="191"/>
      <c r="F139" s="31"/>
      <c r="G139" s="71" t="str">
        <f t="shared" si="19"/>
        <v/>
      </c>
      <c r="H139" s="77">
        <f t="shared" si="20"/>
        <v>0</v>
      </c>
      <c r="I139" s="126">
        <f>IFERROR(VLOOKUP($D139,PGP!$A:$B,2,FALSE),0)</f>
        <v>0</v>
      </c>
      <c r="J139" s="127">
        <f t="shared" si="21"/>
        <v>0</v>
      </c>
      <c r="K139" s="128">
        <f t="shared" si="22"/>
        <v>0</v>
      </c>
      <c r="L139" s="129" t="str">
        <f t="shared" si="23"/>
        <v>N/A</v>
      </c>
      <c r="M139" s="130" t="str">
        <f t="shared" si="16"/>
        <v/>
      </c>
      <c r="N139" s="131">
        <f t="shared" si="17"/>
        <v>0</v>
      </c>
      <c r="O139" s="134" t="str">
        <f t="shared" si="18"/>
        <v/>
      </c>
      <c r="P139" s="1" t="str">
        <f t="shared" si="24"/>
        <v/>
      </c>
    </row>
    <row r="140" spans="2:16" s="1" customFormat="1" x14ac:dyDescent="0.2">
      <c r="B140" s="32"/>
      <c r="C140" s="32"/>
      <c r="D140" s="104"/>
      <c r="E140" s="191"/>
      <c r="F140" s="31"/>
      <c r="G140" s="71" t="str">
        <f t="shared" si="19"/>
        <v/>
      </c>
      <c r="H140" s="77">
        <f t="shared" si="20"/>
        <v>0</v>
      </c>
      <c r="I140" s="126">
        <f>IFERROR(VLOOKUP($D140,PGP!$A:$B,2,FALSE),0)</f>
        <v>0</v>
      </c>
      <c r="J140" s="127">
        <f t="shared" si="21"/>
        <v>0</v>
      </c>
      <c r="K140" s="128">
        <f t="shared" si="22"/>
        <v>0</v>
      </c>
      <c r="L140" s="129" t="str">
        <f t="shared" si="23"/>
        <v>N/A</v>
      </c>
      <c r="M140" s="130" t="str">
        <f t="shared" si="16"/>
        <v/>
      </c>
      <c r="N140" s="131">
        <f t="shared" si="17"/>
        <v>0</v>
      </c>
      <c r="O140" s="134" t="str">
        <f t="shared" si="18"/>
        <v/>
      </c>
      <c r="P140" s="1" t="str">
        <f t="shared" si="24"/>
        <v/>
      </c>
    </row>
    <row r="141" spans="2:16" s="1" customFormat="1" x14ac:dyDescent="0.2">
      <c r="B141" s="32"/>
      <c r="C141" s="32"/>
      <c r="D141" s="104"/>
      <c r="E141" s="191"/>
      <c r="F141" s="31"/>
      <c r="G141" s="71" t="str">
        <f t="shared" si="19"/>
        <v/>
      </c>
      <c r="H141" s="77">
        <f t="shared" si="20"/>
        <v>0</v>
      </c>
      <c r="I141" s="126">
        <f>IFERROR(VLOOKUP($D141,PGP!$A:$B,2,FALSE),0)</f>
        <v>0</v>
      </c>
      <c r="J141" s="127">
        <f t="shared" si="21"/>
        <v>0</v>
      </c>
      <c r="K141" s="128">
        <f t="shared" si="22"/>
        <v>0</v>
      </c>
      <c r="L141" s="129" t="str">
        <f t="shared" si="23"/>
        <v>N/A</v>
      </c>
      <c r="M141" s="130" t="str">
        <f t="shared" si="16"/>
        <v/>
      </c>
      <c r="N141" s="131">
        <f t="shared" si="17"/>
        <v>0</v>
      </c>
      <c r="O141" s="134" t="str">
        <f t="shared" si="18"/>
        <v/>
      </c>
      <c r="P141" s="1" t="str">
        <f t="shared" si="24"/>
        <v/>
      </c>
    </row>
    <row r="142" spans="2:16" s="1" customFormat="1" x14ac:dyDescent="0.2">
      <c r="B142" s="32"/>
      <c r="C142" s="32"/>
      <c r="D142" s="104"/>
      <c r="E142" s="191"/>
      <c r="F142" s="31"/>
      <c r="G142" s="71" t="str">
        <f t="shared" si="19"/>
        <v/>
      </c>
      <c r="H142" s="77">
        <f t="shared" si="20"/>
        <v>0</v>
      </c>
      <c r="I142" s="126">
        <f>IFERROR(VLOOKUP($D142,PGP!$A:$B,2,FALSE),0)</f>
        <v>0</v>
      </c>
      <c r="J142" s="127">
        <f t="shared" si="21"/>
        <v>0</v>
      </c>
      <c r="K142" s="128">
        <f t="shared" si="22"/>
        <v>0</v>
      </c>
      <c r="L142" s="129" t="str">
        <f t="shared" si="23"/>
        <v>N/A</v>
      </c>
      <c r="M142" s="130" t="str">
        <f t="shared" si="16"/>
        <v/>
      </c>
      <c r="N142" s="131">
        <f t="shared" si="17"/>
        <v>0</v>
      </c>
      <c r="O142" s="134" t="str">
        <f t="shared" si="18"/>
        <v/>
      </c>
      <c r="P142" s="1" t="str">
        <f t="shared" si="24"/>
        <v/>
      </c>
    </row>
    <row r="143" spans="2:16" s="1" customFormat="1" x14ac:dyDescent="0.2">
      <c r="B143" s="32"/>
      <c r="C143" s="32"/>
      <c r="D143" s="104"/>
      <c r="E143" s="191"/>
      <c r="F143" s="31"/>
      <c r="G143" s="71" t="str">
        <f t="shared" si="19"/>
        <v/>
      </c>
      <c r="H143" s="77">
        <f t="shared" si="20"/>
        <v>0</v>
      </c>
      <c r="I143" s="126">
        <f>IFERROR(VLOOKUP($D143,PGP!$A:$B,2,FALSE),0)</f>
        <v>0</v>
      </c>
      <c r="J143" s="127">
        <f t="shared" si="21"/>
        <v>0</v>
      </c>
      <c r="K143" s="128">
        <f t="shared" si="22"/>
        <v>0</v>
      </c>
      <c r="L143" s="129" t="str">
        <f t="shared" si="23"/>
        <v>N/A</v>
      </c>
      <c r="M143" s="130" t="str">
        <f t="shared" si="16"/>
        <v/>
      </c>
      <c r="N143" s="131">
        <f t="shared" si="17"/>
        <v>0</v>
      </c>
      <c r="O143" s="134" t="str">
        <f t="shared" si="18"/>
        <v/>
      </c>
      <c r="P143" s="1" t="str">
        <f t="shared" si="24"/>
        <v/>
      </c>
    </row>
    <row r="144" spans="2:16" s="1" customFormat="1" x14ac:dyDescent="0.2">
      <c r="B144" s="32"/>
      <c r="C144" s="32"/>
      <c r="D144" s="104"/>
      <c r="E144" s="191"/>
      <c r="F144" s="31"/>
      <c r="G144" s="71" t="str">
        <f t="shared" si="19"/>
        <v/>
      </c>
      <c r="H144" s="77">
        <f t="shared" si="20"/>
        <v>0</v>
      </c>
      <c r="I144" s="126">
        <f>IFERROR(VLOOKUP($D144,PGP!$A:$B,2,FALSE),0)</f>
        <v>0</v>
      </c>
      <c r="J144" s="127">
        <f t="shared" si="21"/>
        <v>0</v>
      </c>
      <c r="K144" s="128">
        <f t="shared" si="22"/>
        <v>0</v>
      </c>
      <c r="L144" s="129" t="str">
        <f t="shared" si="23"/>
        <v>N/A</v>
      </c>
      <c r="M144" s="130" t="str">
        <f t="shared" si="16"/>
        <v/>
      </c>
      <c r="N144" s="131">
        <f t="shared" si="17"/>
        <v>0</v>
      </c>
      <c r="O144" s="134" t="str">
        <f t="shared" si="18"/>
        <v/>
      </c>
      <c r="P144" s="1" t="str">
        <f t="shared" si="24"/>
        <v/>
      </c>
    </row>
    <row r="145" spans="2:16" s="1" customFormat="1" x14ac:dyDescent="0.2">
      <c r="B145" s="32"/>
      <c r="C145" s="32"/>
      <c r="D145" s="104"/>
      <c r="E145" s="191"/>
      <c r="F145" s="31"/>
      <c r="G145" s="71" t="str">
        <f t="shared" si="19"/>
        <v/>
      </c>
      <c r="H145" s="77">
        <f t="shared" si="20"/>
        <v>0</v>
      </c>
      <c r="I145" s="126">
        <f>IFERROR(VLOOKUP($D145,PGP!$A:$B,2,FALSE),0)</f>
        <v>0</v>
      </c>
      <c r="J145" s="127">
        <f t="shared" si="21"/>
        <v>0</v>
      </c>
      <c r="K145" s="128">
        <f t="shared" si="22"/>
        <v>0</v>
      </c>
      <c r="L145" s="129" t="str">
        <f t="shared" si="23"/>
        <v>N/A</v>
      </c>
      <c r="M145" s="130" t="str">
        <f t="shared" si="16"/>
        <v/>
      </c>
      <c r="N145" s="131">
        <f t="shared" si="17"/>
        <v>0</v>
      </c>
      <c r="O145" s="134" t="str">
        <f t="shared" si="18"/>
        <v/>
      </c>
      <c r="P145" s="1" t="str">
        <f t="shared" si="24"/>
        <v/>
      </c>
    </row>
    <row r="146" spans="2:16" s="1" customFormat="1" x14ac:dyDescent="0.2">
      <c r="B146" s="32"/>
      <c r="C146" s="32"/>
      <c r="D146" s="104"/>
      <c r="E146" s="191"/>
      <c r="F146" s="31"/>
      <c r="G146" s="71" t="str">
        <f t="shared" si="19"/>
        <v/>
      </c>
      <c r="H146" s="77">
        <f t="shared" si="20"/>
        <v>0</v>
      </c>
      <c r="I146" s="126">
        <f>IFERROR(VLOOKUP($D146,PGP!$A:$B,2,FALSE),0)</f>
        <v>0</v>
      </c>
      <c r="J146" s="127">
        <f t="shared" si="21"/>
        <v>0</v>
      </c>
      <c r="K146" s="128">
        <f t="shared" si="22"/>
        <v>0</v>
      </c>
      <c r="L146" s="129" t="str">
        <f t="shared" si="23"/>
        <v>N/A</v>
      </c>
      <c r="M146" s="130" t="str">
        <f t="shared" si="16"/>
        <v/>
      </c>
      <c r="N146" s="131">
        <f t="shared" si="17"/>
        <v>0</v>
      </c>
      <c r="O146" s="134" t="str">
        <f t="shared" si="18"/>
        <v/>
      </c>
      <c r="P146" s="1" t="str">
        <f t="shared" si="24"/>
        <v/>
      </c>
    </row>
    <row r="147" spans="2:16" s="1" customFormat="1" x14ac:dyDescent="0.2">
      <c r="B147" s="32"/>
      <c r="C147" s="32"/>
      <c r="D147" s="104"/>
      <c r="E147" s="191"/>
      <c r="F147" s="31"/>
      <c r="G147" s="71" t="str">
        <f t="shared" si="19"/>
        <v/>
      </c>
      <c r="H147" s="77">
        <f t="shared" si="20"/>
        <v>0</v>
      </c>
      <c r="I147" s="126">
        <f>IFERROR(VLOOKUP($D147,PGP!$A:$B,2,FALSE),0)</f>
        <v>0</v>
      </c>
      <c r="J147" s="127">
        <f t="shared" si="21"/>
        <v>0</v>
      </c>
      <c r="K147" s="128">
        <f t="shared" si="22"/>
        <v>0</v>
      </c>
      <c r="L147" s="129" t="str">
        <f t="shared" si="23"/>
        <v>N/A</v>
      </c>
      <c r="M147" s="130" t="str">
        <f t="shared" si="16"/>
        <v/>
      </c>
      <c r="N147" s="131">
        <f t="shared" si="17"/>
        <v>0</v>
      </c>
      <c r="O147" s="134" t="str">
        <f t="shared" si="18"/>
        <v/>
      </c>
      <c r="P147" s="1" t="str">
        <f t="shared" si="24"/>
        <v/>
      </c>
    </row>
    <row r="148" spans="2:16" s="1" customFormat="1" x14ac:dyDescent="0.2">
      <c r="B148" s="32"/>
      <c r="C148" s="32"/>
      <c r="D148" s="104"/>
      <c r="E148" s="191"/>
      <c r="F148" s="31"/>
      <c r="G148" s="71" t="str">
        <f t="shared" si="19"/>
        <v/>
      </c>
      <c r="H148" s="77">
        <f t="shared" si="20"/>
        <v>0</v>
      </c>
      <c r="I148" s="126">
        <f>IFERROR(VLOOKUP($D148,PGP!$A:$B,2,FALSE),0)</f>
        <v>0</v>
      </c>
      <c r="J148" s="127">
        <f t="shared" si="21"/>
        <v>0</v>
      </c>
      <c r="K148" s="128">
        <f t="shared" si="22"/>
        <v>0</v>
      </c>
      <c r="L148" s="129" t="str">
        <f t="shared" si="23"/>
        <v>N/A</v>
      </c>
      <c r="M148" s="130" t="str">
        <f t="shared" si="16"/>
        <v/>
      </c>
      <c r="N148" s="131">
        <f t="shared" si="17"/>
        <v>0</v>
      </c>
      <c r="O148" s="134" t="str">
        <f t="shared" si="18"/>
        <v/>
      </c>
      <c r="P148" s="1" t="str">
        <f t="shared" si="24"/>
        <v/>
      </c>
    </row>
    <row r="149" spans="2:16" s="1" customFormat="1" x14ac:dyDescent="0.2">
      <c r="B149" s="32"/>
      <c r="C149" s="32"/>
      <c r="D149" s="104"/>
      <c r="E149" s="191"/>
      <c r="F149" s="31"/>
      <c r="G149" s="71" t="str">
        <f t="shared" si="19"/>
        <v/>
      </c>
      <c r="H149" s="77">
        <f t="shared" si="20"/>
        <v>0</v>
      </c>
      <c r="I149" s="126">
        <f>IFERROR(VLOOKUP($D149,PGP!$A:$B,2,FALSE),0)</f>
        <v>0</v>
      </c>
      <c r="J149" s="127">
        <f t="shared" si="21"/>
        <v>0</v>
      </c>
      <c r="K149" s="128">
        <f t="shared" si="22"/>
        <v>0</v>
      </c>
      <c r="L149" s="129" t="str">
        <f t="shared" si="23"/>
        <v>N/A</v>
      </c>
      <c r="M149" s="130" t="str">
        <f t="shared" si="16"/>
        <v/>
      </c>
      <c r="N149" s="131">
        <f t="shared" si="17"/>
        <v>0</v>
      </c>
      <c r="O149" s="134" t="str">
        <f t="shared" si="18"/>
        <v/>
      </c>
      <c r="P149" s="1" t="str">
        <f t="shared" si="24"/>
        <v/>
      </c>
    </row>
    <row r="150" spans="2:16" s="1" customFormat="1" x14ac:dyDescent="0.2">
      <c r="B150" s="32"/>
      <c r="C150" s="32"/>
      <c r="D150" s="104"/>
      <c r="E150" s="191"/>
      <c r="F150" s="31"/>
      <c r="G150" s="71" t="str">
        <f t="shared" si="19"/>
        <v/>
      </c>
      <c r="H150" s="77">
        <f t="shared" si="20"/>
        <v>0</v>
      </c>
      <c r="I150" s="126">
        <f>IFERROR(VLOOKUP($D150,PGP!$A:$B,2,FALSE),0)</f>
        <v>0</v>
      </c>
      <c r="J150" s="127">
        <f t="shared" si="21"/>
        <v>0</v>
      </c>
      <c r="K150" s="128">
        <f t="shared" si="22"/>
        <v>0</v>
      </c>
      <c r="L150" s="129" t="str">
        <f t="shared" si="23"/>
        <v>N/A</v>
      </c>
      <c r="M150" s="130" t="str">
        <f t="shared" si="16"/>
        <v/>
      </c>
      <c r="N150" s="131">
        <f t="shared" si="17"/>
        <v>0</v>
      </c>
      <c r="O150" s="134" t="str">
        <f t="shared" si="18"/>
        <v/>
      </c>
      <c r="P150" s="1" t="str">
        <f t="shared" si="24"/>
        <v/>
      </c>
    </row>
    <row r="151" spans="2:16" s="1" customFormat="1" x14ac:dyDescent="0.2">
      <c r="B151" s="32"/>
      <c r="C151" s="32"/>
      <c r="D151" s="104"/>
      <c r="E151" s="191"/>
      <c r="F151" s="31"/>
      <c r="G151" s="71" t="str">
        <f t="shared" si="19"/>
        <v/>
      </c>
      <c r="H151" s="77">
        <f t="shared" si="20"/>
        <v>0</v>
      </c>
      <c r="I151" s="126">
        <f>IFERROR(VLOOKUP($D151,PGP!$A:$B,2,FALSE),0)</f>
        <v>0</v>
      </c>
      <c r="J151" s="127">
        <f t="shared" si="21"/>
        <v>0</v>
      </c>
      <c r="K151" s="128">
        <f t="shared" si="22"/>
        <v>0</v>
      </c>
      <c r="L151" s="129" t="str">
        <f t="shared" si="23"/>
        <v>N/A</v>
      </c>
      <c r="M151" s="130" t="str">
        <f t="shared" si="16"/>
        <v/>
      </c>
      <c r="N151" s="131">
        <f t="shared" si="17"/>
        <v>0</v>
      </c>
      <c r="O151" s="134" t="str">
        <f t="shared" si="18"/>
        <v/>
      </c>
      <c r="P151" s="1" t="str">
        <f t="shared" si="24"/>
        <v/>
      </c>
    </row>
    <row r="152" spans="2:16" s="1" customFormat="1" x14ac:dyDescent="0.2">
      <c r="B152" s="32"/>
      <c r="C152" s="32"/>
      <c r="D152" s="104"/>
      <c r="E152" s="191"/>
      <c r="F152" s="31"/>
      <c r="G152" s="71" t="str">
        <f t="shared" si="19"/>
        <v/>
      </c>
      <c r="H152" s="77">
        <f t="shared" si="20"/>
        <v>0</v>
      </c>
      <c r="I152" s="126">
        <f>IFERROR(VLOOKUP($D152,PGP!$A:$B,2,FALSE),0)</f>
        <v>0</v>
      </c>
      <c r="J152" s="127">
        <f t="shared" si="21"/>
        <v>0</v>
      </c>
      <c r="K152" s="128">
        <f t="shared" si="22"/>
        <v>0</v>
      </c>
      <c r="L152" s="129" t="str">
        <f t="shared" si="23"/>
        <v>N/A</v>
      </c>
      <c r="M152" s="130" t="str">
        <f t="shared" si="16"/>
        <v/>
      </c>
      <c r="N152" s="131">
        <f t="shared" si="17"/>
        <v>0</v>
      </c>
      <c r="O152" s="134" t="str">
        <f t="shared" si="18"/>
        <v/>
      </c>
      <c r="P152" s="1" t="str">
        <f t="shared" si="24"/>
        <v/>
      </c>
    </row>
    <row r="153" spans="2:16" s="1" customFormat="1" x14ac:dyDescent="0.2">
      <c r="B153" s="32"/>
      <c r="C153" s="32"/>
      <c r="D153" s="104"/>
      <c r="E153" s="191"/>
      <c r="F153" s="31"/>
      <c r="G153" s="71" t="str">
        <f t="shared" si="19"/>
        <v/>
      </c>
      <c r="H153" s="77">
        <f t="shared" si="20"/>
        <v>0</v>
      </c>
      <c r="I153" s="126">
        <f>IFERROR(VLOOKUP($D153,PGP!$A:$B,2,FALSE),0)</f>
        <v>0</v>
      </c>
      <c r="J153" s="127">
        <f t="shared" si="21"/>
        <v>0</v>
      </c>
      <c r="K153" s="128">
        <f t="shared" si="22"/>
        <v>0</v>
      </c>
      <c r="L153" s="129" t="str">
        <f t="shared" si="23"/>
        <v>N/A</v>
      </c>
      <c r="M153" s="130" t="str">
        <f t="shared" si="16"/>
        <v/>
      </c>
      <c r="N153" s="131">
        <f t="shared" si="17"/>
        <v>0</v>
      </c>
      <c r="O153" s="134" t="str">
        <f t="shared" si="18"/>
        <v/>
      </c>
      <c r="P153" s="1" t="str">
        <f t="shared" si="24"/>
        <v/>
      </c>
    </row>
    <row r="154" spans="2:16" s="1" customFormat="1" x14ac:dyDescent="0.2">
      <c r="B154" s="32"/>
      <c r="C154" s="32"/>
      <c r="D154" s="104"/>
      <c r="E154" s="191"/>
      <c r="F154" s="31"/>
      <c r="G154" s="71" t="str">
        <f t="shared" si="19"/>
        <v/>
      </c>
      <c r="H154" s="77">
        <f t="shared" si="20"/>
        <v>0</v>
      </c>
      <c r="I154" s="126">
        <f>IFERROR(VLOOKUP($D154,PGP!$A:$B,2,FALSE),0)</f>
        <v>0</v>
      </c>
      <c r="J154" s="127">
        <f t="shared" si="21"/>
        <v>0</v>
      </c>
      <c r="K154" s="128">
        <f t="shared" si="22"/>
        <v>0</v>
      </c>
      <c r="L154" s="129" t="str">
        <f t="shared" si="23"/>
        <v>N/A</v>
      </c>
      <c r="M154" s="130" t="str">
        <f t="shared" si="16"/>
        <v/>
      </c>
      <c r="N154" s="131">
        <f t="shared" si="17"/>
        <v>0</v>
      </c>
      <c r="O154" s="134" t="str">
        <f t="shared" si="18"/>
        <v/>
      </c>
      <c r="P154" s="1" t="str">
        <f t="shared" si="24"/>
        <v/>
      </c>
    </row>
    <row r="155" spans="2:16" s="1" customFormat="1" x14ac:dyDescent="0.2">
      <c r="B155" s="32"/>
      <c r="C155" s="32"/>
      <c r="D155" s="104"/>
      <c r="E155" s="191"/>
      <c r="F155" s="31"/>
      <c r="G155" s="71" t="str">
        <f t="shared" si="19"/>
        <v/>
      </c>
      <c r="H155" s="77">
        <f t="shared" si="20"/>
        <v>0</v>
      </c>
      <c r="I155" s="126">
        <f>IFERROR(VLOOKUP($D155,PGP!$A:$B,2,FALSE),0)</f>
        <v>0</v>
      </c>
      <c r="J155" s="127">
        <f t="shared" si="21"/>
        <v>0</v>
      </c>
      <c r="K155" s="128">
        <f t="shared" si="22"/>
        <v>0</v>
      </c>
      <c r="L155" s="129" t="str">
        <f t="shared" si="23"/>
        <v>N/A</v>
      </c>
      <c r="M155" s="130" t="str">
        <f t="shared" si="16"/>
        <v/>
      </c>
      <c r="N155" s="131">
        <f t="shared" si="17"/>
        <v>0</v>
      </c>
      <c r="O155" s="134" t="str">
        <f t="shared" si="18"/>
        <v/>
      </c>
      <c r="P155" s="1" t="str">
        <f t="shared" si="24"/>
        <v/>
      </c>
    </row>
    <row r="156" spans="2:16" s="1" customFormat="1" x14ac:dyDescent="0.2">
      <c r="B156" s="32"/>
      <c r="C156" s="32"/>
      <c r="D156" s="104"/>
      <c r="E156" s="191"/>
      <c r="F156" s="31"/>
      <c r="G156" s="71" t="str">
        <f t="shared" si="19"/>
        <v/>
      </c>
      <c r="H156" s="77">
        <f t="shared" si="20"/>
        <v>0</v>
      </c>
      <c r="I156" s="126">
        <f>IFERROR(VLOOKUP($D156,PGP!$A:$B,2,FALSE),0)</f>
        <v>0</v>
      </c>
      <c r="J156" s="127">
        <f t="shared" si="21"/>
        <v>0</v>
      </c>
      <c r="K156" s="128">
        <f t="shared" si="22"/>
        <v>0</v>
      </c>
      <c r="L156" s="129" t="str">
        <f t="shared" si="23"/>
        <v>N/A</v>
      </c>
      <c r="M156" s="130" t="str">
        <f t="shared" si="16"/>
        <v/>
      </c>
      <c r="N156" s="131">
        <f t="shared" si="17"/>
        <v>0</v>
      </c>
      <c r="O156" s="134" t="str">
        <f t="shared" si="18"/>
        <v/>
      </c>
      <c r="P156" s="1" t="str">
        <f t="shared" si="24"/>
        <v/>
      </c>
    </row>
    <row r="157" spans="2:16" s="1" customFormat="1" x14ac:dyDescent="0.2">
      <c r="B157" s="32"/>
      <c r="C157" s="32"/>
      <c r="D157" s="104"/>
      <c r="E157" s="191"/>
      <c r="F157" s="31"/>
      <c r="G157" s="71" t="str">
        <f t="shared" si="19"/>
        <v/>
      </c>
      <c r="H157" s="77">
        <f t="shared" si="20"/>
        <v>0</v>
      </c>
      <c r="I157" s="126">
        <f>IFERROR(VLOOKUP($D157,PGP!$A:$B,2,FALSE),0)</f>
        <v>0</v>
      </c>
      <c r="J157" s="127">
        <f t="shared" si="21"/>
        <v>0</v>
      </c>
      <c r="K157" s="128">
        <f t="shared" si="22"/>
        <v>0</v>
      </c>
      <c r="L157" s="129" t="str">
        <f t="shared" si="23"/>
        <v>N/A</v>
      </c>
      <c r="M157" s="130" t="str">
        <f t="shared" si="16"/>
        <v/>
      </c>
      <c r="N157" s="131">
        <f t="shared" si="17"/>
        <v>0</v>
      </c>
      <c r="O157" s="134" t="str">
        <f t="shared" si="18"/>
        <v/>
      </c>
      <c r="P157" s="1" t="str">
        <f t="shared" si="24"/>
        <v/>
      </c>
    </row>
    <row r="158" spans="2:16" s="1" customFormat="1" x14ac:dyDescent="0.2">
      <c r="B158" s="32"/>
      <c r="C158" s="32"/>
      <c r="D158" s="104"/>
      <c r="E158" s="191"/>
      <c r="F158" s="31"/>
      <c r="G158" s="71" t="str">
        <f t="shared" si="19"/>
        <v/>
      </c>
      <c r="H158" s="77">
        <f t="shared" si="20"/>
        <v>0</v>
      </c>
      <c r="I158" s="126">
        <f>IFERROR(VLOOKUP($D158,PGP!$A:$B,2,FALSE),0)</f>
        <v>0</v>
      </c>
      <c r="J158" s="127">
        <f t="shared" si="21"/>
        <v>0</v>
      </c>
      <c r="K158" s="128">
        <f t="shared" si="22"/>
        <v>0</v>
      </c>
      <c r="L158" s="129" t="str">
        <f t="shared" si="23"/>
        <v>N/A</v>
      </c>
      <c r="M158" s="130" t="str">
        <f t="shared" si="16"/>
        <v/>
      </c>
      <c r="N158" s="131">
        <f t="shared" si="17"/>
        <v>0</v>
      </c>
      <c r="O158" s="134" t="str">
        <f t="shared" si="18"/>
        <v/>
      </c>
      <c r="P158" s="1" t="str">
        <f t="shared" si="24"/>
        <v/>
      </c>
    </row>
    <row r="159" spans="2:16" s="1" customFormat="1" x14ac:dyDescent="0.2">
      <c r="B159" s="32"/>
      <c r="C159" s="32"/>
      <c r="D159" s="104"/>
      <c r="E159" s="191"/>
      <c r="F159" s="31"/>
      <c r="G159" s="71" t="str">
        <f t="shared" si="19"/>
        <v/>
      </c>
      <c r="H159" s="77">
        <f t="shared" si="20"/>
        <v>0</v>
      </c>
      <c r="I159" s="126">
        <f>IFERROR(VLOOKUP($D159,PGP!$A:$B,2,FALSE),0)</f>
        <v>0</v>
      </c>
      <c r="J159" s="127">
        <f t="shared" si="21"/>
        <v>0</v>
      </c>
      <c r="K159" s="128">
        <f t="shared" si="22"/>
        <v>0</v>
      </c>
      <c r="L159" s="129" t="str">
        <f t="shared" si="23"/>
        <v>N/A</v>
      </c>
      <c r="M159" s="130" t="str">
        <f t="shared" si="16"/>
        <v/>
      </c>
      <c r="N159" s="131">
        <f t="shared" si="17"/>
        <v>0</v>
      </c>
      <c r="O159" s="134" t="str">
        <f t="shared" si="18"/>
        <v/>
      </c>
      <c r="P159" s="1" t="str">
        <f t="shared" si="24"/>
        <v/>
      </c>
    </row>
    <row r="160" spans="2:16" s="1" customFormat="1" x14ac:dyDescent="0.2">
      <c r="B160" s="32"/>
      <c r="C160" s="32"/>
      <c r="D160" s="104"/>
      <c r="E160" s="191"/>
      <c r="F160" s="31"/>
      <c r="G160" s="71" t="str">
        <f t="shared" si="19"/>
        <v/>
      </c>
      <c r="H160" s="77">
        <f t="shared" si="20"/>
        <v>0</v>
      </c>
      <c r="I160" s="126">
        <f>IFERROR(VLOOKUP($D160,PGP!$A:$B,2,FALSE),0)</f>
        <v>0</v>
      </c>
      <c r="J160" s="127">
        <f t="shared" si="21"/>
        <v>0</v>
      </c>
      <c r="K160" s="128">
        <f t="shared" si="22"/>
        <v>0</v>
      </c>
      <c r="L160" s="129" t="str">
        <f t="shared" si="23"/>
        <v>N/A</v>
      </c>
      <c r="M160" s="130" t="str">
        <f t="shared" si="16"/>
        <v/>
      </c>
      <c r="N160" s="131">
        <f t="shared" si="17"/>
        <v>0</v>
      </c>
      <c r="O160" s="134" t="str">
        <f t="shared" si="18"/>
        <v/>
      </c>
      <c r="P160" s="1" t="str">
        <f t="shared" si="24"/>
        <v/>
      </c>
    </row>
    <row r="161" spans="2:16" s="1" customFormat="1" x14ac:dyDescent="0.2">
      <c r="B161" s="32"/>
      <c r="C161" s="32"/>
      <c r="D161" s="104"/>
      <c r="E161" s="191"/>
      <c r="F161" s="31"/>
      <c r="G161" s="71" t="str">
        <f t="shared" si="19"/>
        <v/>
      </c>
      <c r="H161" s="77">
        <f t="shared" si="20"/>
        <v>0</v>
      </c>
      <c r="I161" s="126">
        <f>IFERROR(VLOOKUP($D161,PGP!$A:$B,2,FALSE),0)</f>
        <v>0</v>
      </c>
      <c r="J161" s="127">
        <f t="shared" si="21"/>
        <v>0</v>
      </c>
      <c r="K161" s="128">
        <f t="shared" si="22"/>
        <v>0</v>
      </c>
      <c r="L161" s="129" t="str">
        <f t="shared" si="23"/>
        <v>N/A</v>
      </c>
      <c r="M161" s="130" t="str">
        <f t="shared" ref="M161:M224" si="25">IF(E161=0,"",IF(J161=N161,"Calcul de base/ Standard calculation","Marge protégée/ Protected margin"))</f>
        <v/>
      </c>
      <c r="N161" s="131">
        <f t="shared" ref="N161:N224" si="26">IF(J161="NA",L161,MIN(J161,L161))</f>
        <v>0</v>
      </c>
      <c r="O161" s="134" t="str">
        <f t="shared" ref="O161:O224" si="27">IF(ISBLANK(F161),"",IF(E161&gt;0,ROUNDDOWN(N161/0.05,0)*0.05,"Remplir colonne D/Complete column D"))</f>
        <v/>
      </c>
      <c r="P161" s="1" t="str">
        <f t="shared" si="24"/>
        <v/>
      </c>
    </row>
    <row r="162" spans="2:16" s="1" customFormat="1" x14ac:dyDescent="0.2">
      <c r="B162" s="32"/>
      <c r="C162" s="32"/>
      <c r="D162" s="104"/>
      <c r="E162" s="191"/>
      <c r="F162" s="31"/>
      <c r="G162" s="71" t="str">
        <f t="shared" ref="G162:G225" si="28">IFERROR(F162/E162,"")</f>
        <v/>
      </c>
      <c r="H162" s="77">
        <f t="shared" ref="H162:H225" si="29">(IF(AND(D162="Fleurs séchées/Dried cannabis",(E162&lt;28)),1.05,0)+IF(AND(D162="Fleurs séchées/Dried cannabis",(E162=28)),0.9,0))*$E162</f>
        <v>0</v>
      </c>
      <c r="I162" s="126">
        <f>IFERROR(VLOOKUP($D162,PGP!$A:$B,2,FALSE),0)</f>
        <v>0</v>
      </c>
      <c r="J162" s="127">
        <f t="shared" ref="J162:J225" si="30">ROUNDDOWN(((F162/1.14975)-H162)/(1+I162),2)</f>
        <v>0</v>
      </c>
      <c r="K162" s="128">
        <f t="shared" ref="K162:K225" si="31">(IF(AND(D162="Fleurs séchées/Dried cannabis",(E162&lt;28)),1.85,0)+IF(AND(D162="Fleurs séchées/Dried cannabis",(E162=28)),1.25,0)+IF(D162="Préroulés/Pre-rolled",2.2,0)+IF(D162="Moulu/Ground",1.5,0)+IF(AND(D162="Haschich/Hash",(E162&gt;=3)),3.5,0)+IF(AND(D162="Haschich/Hash",AND(E162&gt;=2,E162&lt;3)),4.3,0)+IF(AND(D162="Haschich/Hash",AND(E162&gt;=0,E162&lt;2)),5.9,0))*E162</f>
        <v>0</v>
      </c>
      <c r="L162" s="129" t="str">
        <f t="shared" ref="L162:L225" si="32">IF(K162&gt;0,(F162/1.14975)-K162,"N/A")</f>
        <v>N/A</v>
      </c>
      <c r="M162" s="130" t="str">
        <f t="shared" si="25"/>
        <v/>
      </c>
      <c r="N162" s="131">
        <f t="shared" si="26"/>
        <v>0</v>
      </c>
      <c r="O162" s="134" t="str">
        <f t="shared" si="27"/>
        <v/>
      </c>
      <c r="P162" s="1" t="str">
        <f t="shared" si="24"/>
        <v/>
      </c>
    </row>
    <row r="163" spans="2:16" s="1" customFormat="1" x14ac:dyDescent="0.2">
      <c r="B163" s="32"/>
      <c r="C163" s="32"/>
      <c r="D163" s="104"/>
      <c r="E163" s="191"/>
      <c r="F163" s="31"/>
      <c r="G163" s="71" t="str">
        <f t="shared" si="28"/>
        <v/>
      </c>
      <c r="H163" s="77">
        <f t="shared" si="29"/>
        <v>0</v>
      </c>
      <c r="I163" s="126">
        <f>IFERROR(VLOOKUP($D163,PGP!$A:$B,2,FALSE),0)</f>
        <v>0</v>
      </c>
      <c r="J163" s="127">
        <f t="shared" si="30"/>
        <v>0</v>
      </c>
      <c r="K163" s="128">
        <f t="shared" si="31"/>
        <v>0</v>
      </c>
      <c r="L163" s="129" t="str">
        <f t="shared" si="32"/>
        <v>N/A</v>
      </c>
      <c r="M163" s="130" t="str">
        <f t="shared" si="25"/>
        <v/>
      </c>
      <c r="N163" s="131">
        <f t="shared" si="26"/>
        <v>0</v>
      </c>
      <c r="O163" s="134" t="str">
        <f t="shared" si="27"/>
        <v/>
      </c>
      <c r="P163" s="1" t="str">
        <f t="shared" si="24"/>
        <v/>
      </c>
    </row>
    <row r="164" spans="2:16" s="1" customFormat="1" x14ac:dyDescent="0.2">
      <c r="B164" s="32"/>
      <c r="C164" s="32"/>
      <c r="D164" s="104"/>
      <c r="E164" s="191"/>
      <c r="F164" s="31"/>
      <c r="G164" s="71" t="str">
        <f t="shared" si="28"/>
        <v/>
      </c>
      <c r="H164" s="77">
        <f t="shared" si="29"/>
        <v>0</v>
      </c>
      <c r="I164" s="126">
        <f>IFERROR(VLOOKUP($D164,PGP!$A:$B,2,FALSE),0)</f>
        <v>0</v>
      </c>
      <c r="J164" s="127">
        <f t="shared" si="30"/>
        <v>0</v>
      </c>
      <c r="K164" s="128">
        <f t="shared" si="31"/>
        <v>0</v>
      </c>
      <c r="L164" s="129" t="str">
        <f t="shared" si="32"/>
        <v>N/A</v>
      </c>
      <c r="M164" s="130" t="str">
        <f t="shared" si="25"/>
        <v/>
      </c>
      <c r="N164" s="131">
        <f t="shared" si="26"/>
        <v>0</v>
      </c>
      <c r="O164" s="134" t="str">
        <f t="shared" si="27"/>
        <v/>
      </c>
      <c r="P164" s="1" t="str">
        <f t="shared" si="24"/>
        <v/>
      </c>
    </row>
    <row r="165" spans="2:16" s="1" customFormat="1" x14ac:dyDescent="0.2">
      <c r="B165" s="32"/>
      <c r="C165" s="32"/>
      <c r="D165" s="104"/>
      <c r="E165" s="191"/>
      <c r="F165" s="31"/>
      <c r="G165" s="71" t="str">
        <f t="shared" si="28"/>
        <v/>
      </c>
      <c r="H165" s="77">
        <f t="shared" si="29"/>
        <v>0</v>
      </c>
      <c r="I165" s="126">
        <f>IFERROR(VLOOKUP($D165,PGP!$A:$B,2,FALSE),0)</f>
        <v>0</v>
      </c>
      <c r="J165" s="127">
        <f t="shared" si="30"/>
        <v>0</v>
      </c>
      <c r="K165" s="128">
        <f t="shared" si="31"/>
        <v>0</v>
      </c>
      <c r="L165" s="129" t="str">
        <f t="shared" si="32"/>
        <v>N/A</v>
      </c>
      <c r="M165" s="130" t="str">
        <f t="shared" si="25"/>
        <v/>
      </c>
      <c r="N165" s="131">
        <f t="shared" si="26"/>
        <v>0</v>
      </c>
      <c r="O165" s="134" t="str">
        <f t="shared" si="27"/>
        <v/>
      </c>
      <c r="P165" s="1" t="str">
        <f t="shared" si="24"/>
        <v/>
      </c>
    </row>
    <row r="166" spans="2:16" s="1" customFormat="1" x14ac:dyDescent="0.2">
      <c r="B166" s="32"/>
      <c r="C166" s="32"/>
      <c r="D166" s="104"/>
      <c r="E166" s="191"/>
      <c r="F166" s="31"/>
      <c r="G166" s="71" t="str">
        <f t="shared" si="28"/>
        <v/>
      </c>
      <c r="H166" s="77">
        <f t="shared" si="29"/>
        <v>0</v>
      </c>
      <c r="I166" s="126">
        <f>IFERROR(VLOOKUP($D166,PGP!$A:$B,2,FALSE),0)</f>
        <v>0</v>
      </c>
      <c r="J166" s="127">
        <f t="shared" si="30"/>
        <v>0</v>
      </c>
      <c r="K166" s="128">
        <f t="shared" si="31"/>
        <v>0</v>
      </c>
      <c r="L166" s="129" t="str">
        <f t="shared" si="32"/>
        <v>N/A</v>
      </c>
      <c r="M166" s="130" t="str">
        <f t="shared" si="25"/>
        <v/>
      </c>
      <c r="N166" s="131">
        <f t="shared" si="26"/>
        <v>0</v>
      </c>
      <c r="O166" s="134" t="str">
        <f t="shared" si="27"/>
        <v/>
      </c>
      <c r="P166" s="1" t="str">
        <f t="shared" si="24"/>
        <v/>
      </c>
    </row>
    <row r="167" spans="2:16" s="1" customFormat="1" x14ac:dyDescent="0.2">
      <c r="B167" s="32"/>
      <c r="C167" s="32"/>
      <c r="D167" s="104"/>
      <c r="E167" s="191"/>
      <c r="F167" s="31"/>
      <c r="G167" s="71" t="str">
        <f t="shared" si="28"/>
        <v/>
      </c>
      <c r="H167" s="77">
        <f t="shared" si="29"/>
        <v>0</v>
      </c>
      <c r="I167" s="126">
        <f>IFERROR(VLOOKUP($D167,PGP!$A:$B,2,FALSE),0)</f>
        <v>0</v>
      </c>
      <c r="J167" s="127">
        <f t="shared" si="30"/>
        <v>0</v>
      </c>
      <c r="K167" s="128">
        <f t="shared" si="31"/>
        <v>0</v>
      </c>
      <c r="L167" s="129" t="str">
        <f t="shared" si="32"/>
        <v>N/A</v>
      </c>
      <c r="M167" s="130" t="str">
        <f t="shared" si="25"/>
        <v/>
      </c>
      <c r="N167" s="131">
        <f t="shared" si="26"/>
        <v>0</v>
      </c>
      <c r="O167" s="134" t="str">
        <f t="shared" si="27"/>
        <v/>
      </c>
      <c r="P167" s="1" t="str">
        <f t="shared" si="24"/>
        <v/>
      </c>
    </row>
    <row r="168" spans="2:16" s="1" customFormat="1" x14ac:dyDescent="0.2">
      <c r="B168" s="32"/>
      <c r="C168" s="32"/>
      <c r="D168" s="104"/>
      <c r="E168" s="191"/>
      <c r="F168" s="31"/>
      <c r="G168" s="71" t="str">
        <f t="shared" si="28"/>
        <v/>
      </c>
      <c r="H168" s="77">
        <f t="shared" si="29"/>
        <v>0</v>
      </c>
      <c r="I168" s="126">
        <f>IFERROR(VLOOKUP($D168,PGP!$A:$B,2,FALSE),0)</f>
        <v>0</v>
      </c>
      <c r="J168" s="127">
        <f t="shared" si="30"/>
        <v>0</v>
      </c>
      <c r="K168" s="128">
        <f t="shared" si="31"/>
        <v>0</v>
      </c>
      <c r="L168" s="129" t="str">
        <f t="shared" si="32"/>
        <v>N/A</v>
      </c>
      <c r="M168" s="130" t="str">
        <f t="shared" si="25"/>
        <v/>
      </c>
      <c r="N168" s="131">
        <f t="shared" si="26"/>
        <v>0</v>
      </c>
      <c r="O168" s="134" t="str">
        <f t="shared" si="27"/>
        <v/>
      </c>
      <c r="P168" s="1" t="str">
        <f t="shared" si="24"/>
        <v/>
      </c>
    </row>
    <row r="169" spans="2:16" s="1" customFormat="1" x14ac:dyDescent="0.2">
      <c r="B169" s="32"/>
      <c r="C169" s="32"/>
      <c r="D169" s="104"/>
      <c r="E169" s="191"/>
      <c r="F169" s="31"/>
      <c r="G169" s="71" t="str">
        <f t="shared" si="28"/>
        <v/>
      </c>
      <c r="H169" s="77">
        <f t="shared" si="29"/>
        <v>0</v>
      </c>
      <c r="I169" s="126">
        <f>IFERROR(VLOOKUP($D169,PGP!$A:$B,2,FALSE),0)</f>
        <v>0</v>
      </c>
      <c r="J169" s="127">
        <f t="shared" si="30"/>
        <v>0</v>
      </c>
      <c r="K169" s="128">
        <f t="shared" si="31"/>
        <v>0</v>
      </c>
      <c r="L169" s="129" t="str">
        <f t="shared" si="32"/>
        <v>N/A</v>
      </c>
      <c r="M169" s="130" t="str">
        <f t="shared" si="25"/>
        <v/>
      </c>
      <c r="N169" s="131">
        <f t="shared" si="26"/>
        <v>0</v>
      </c>
      <c r="O169" s="134" t="str">
        <f t="shared" si="27"/>
        <v/>
      </c>
      <c r="P169" s="1" t="str">
        <f t="shared" si="24"/>
        <v/>
      </c>
    </row>
    <row r="170" spans="2:16" s="1" customFormat="1" x14ac:dyDescent="0.2">
      <c r="B170" s="32"/>
      <c r="C170" s="32"/>
      <c r="D170" s="104"/>
      <c r="E170" s="191"/>
      <c r="F170" s="31"/>
      <c r="G170" s="71" t="str">
        <f t="shared" si="28"/>
        <v/>
      </c>
      <c r="H170" s="77">
        <f t="shared" si="29"/>
        <v>0</v>
      </c>
      <c r="I170" s="126">
        <f>IFERROR(VLOOKUP($D170,PGP!$A:$B,2,FALSE),0)</f>
        <v>0</v>
      </c>
      <c r="J170" s="127">
        <f t="shared" si="30"/>
        <v>0</v>
      </c>
      <c r="K170" s="128">
        <f t="shared" si="31"/>
        <v>0</v>
      </c>
      <c r="L170" s="129" t="str">
        <f t="shared" si="32"/>
        <v>N/A</v>
      </c>
      <c r="M170" s="130" t="str">
        <f t="shared" si="25"/>
        <v/>
      </c>
      <c r="N170" s="131">
        <f t="shared" si="26"/>
        <v>0</v>
      </c>
      <c r="O170" s="134" t="str">
        <f t="shared" si="27"/>
        <v/>
      </c>
      <c r="P170" s="1" t="str">
        <f t="shared" si="24"/>
        <v/>
      </c>
    </row>
    <row r="171" spans="2:16" s="1" customFormat="1" x14ac:dyDescent="0.2">
      <c r="B171" s="32"/>
      <c r="C171" s="32"/>
      <c r="D171" s="104"/>
      <c r="E171" s="191"/>
      <c r="F171" s="31"/>
      <c r="G171" s="71" t="str">
        <f t="shared" si="28"/>
        <v/>
      </c>
      <c r="H171" s="77">
        <f t="shared" si="29"/>
        <v>0</v>
      </c>
      <c r="I171" s="126">
        <f>IFERROR(VLOOKUP($D171,PGP!$A:$B,2,FALSE),0)</f>
        <v>0</v>
      </c>
      <c r="J171" s="127">
        <f t="shared" si="30"/>
        <v>0</v>
      </c>
      <c r="K171" s="128">
        <f t="shared" si="31"/>
        <v>0</v>
      </c>
      <c r="L171" s="129" t="str">
        <f t="shared" si="32"/>
        <v>N/A</v>
      </c>
      <c r="M171" s="130" t="str">
        <f t="shared" si="25"/>
        <v/>
      </c>
      <c r="N171" s="131">
        <f t="shared" si="26"/>
        <v>0</v>
      </c>
      <c r="O171" s="134" t="str">
        <f t="shared" si="27"/>
        <v/>
      </c>
      <c r="P171" s="1" t="str">
        <f t="shared" si="24"/>
        <v/>
      </c>
    </row>
    <row r="172" spans="2:16" s="1" customFormat="1" x14ac:dyDescent="0.2">
      <c r="B172" s="32"/>
      <c r="C172" s="32"/>
      <c r="D172" s="104"/>
      <c r="E172" s="191"/>
      <c r="F172" s="31"/>
      <c r="G172" s="71" t="str">
        <f t="shared" si="28"/>
        <v/>
      </c>
      <c r="H172" s="77">
        <f t="shared" si="29"/>
        <v>0</v>
      </c>
      <c r="I172" s="126">
        <f>IFERROR(VLOOKUP($D172,PGP!$A:$B,2,FALSE),0)</f>
        <v>0</v>
      </c>
      <c r="J172" s="127">
        <f t="shared" si="30"/>
        <v>0</v>
      </c>
      <c r="K172" s="128">
        <f t="shared" si="31"/>
        <v>0</v>
      </c>
      <c r="L172" s="129" t="str">
        <f t="shared" si="32"/>
        <v>N/A</v>
      </c>
      <c r="M172" s="130" t="str">
        <f t="shared" si="25"/>
        <v/>
      </c>
      <c r="N172" s="131">
        <f t="shared" si="26"/>
        <v>0</v>
      </c>
      <c r="O172" s="134" t="str">
        <f t="shared" si="27"/>
        <v/>
      </c>
      <c r="P172" s="1" t="str">
        <f t="shared" ref="P172:P235" si="33">IF(ROUND(F172,1)=F172,"","ATTENTION, arrondir au dixième près, WARNING, round up the amount")</f>
        <v/>
      </c>
    </row>
    <row r="173" spans="2:16" s="1" customFormat="1" x14ac:dyDescent="0.2">
      <c r="B173" s="32"/>
      <c r="C173" s="32"/>
      <c r="D173" s="104"/>
      <c r="E173" s="191"/>
      <c r="F173" s="31"/>
      <c r="G173" s="71" t="str">
        <f t="shared" si="28"/>
        <v/>
      </c>
      <c r="H173" s="77">
        <f t="shared" si="29"/>
        <v>0</v>
      </c>
      <c r="I173" s="126">
        <f>IFERROR(VLOOKUP($D173,PGP!$A:$B,2,FALSE),0)</f>
        <v>0</v>
      </c>
      <c r="J173" s="127">
        <f t="shared" si="30"/>
        <v>0</v>
      </c>
      <c r="K173" s="128">
        <f t="shared" si="31"/>
        <v>0</v>
      </c>
      <c r="L173" s="129" t="str">
        <f t="shared" si="32"/>
        <v>N/A</v>
      </c>
      <c r="M173" s="130" t="str">
        <f t="shared" si="25"/>
        <v/>
      </c>
      <c r="N173" s="131">
        <f t="shared" si="26"/>
        <v>0</v>
      </c>
      <c r="O173" s="134" t="str">
        <f t="shared" si="27"/>
        <v/>
      </c>
      <c r="P173" s="1" t="str">
        <f t="shared" si="33"/>
        <v/>
      </c>
    </row>
    <row r="174" spans="2:16" s="1" customFormat="1" x14ac:dyDescent="0.2">
      <c r="B174" s="32"/>
      <c r="C174" s="32"/>
      <c r="D174" s="104"/>
      <c r="E174" s="191"/>
      <c r="F174" s="31"/>
      <c r="G174" s="71" t="str">
        <f t="shared" si="28"/>
        <v/>
      </c>
      <c r="H174" s="77">
        <f t="shared" si="29"/>
        <v>0</v>
      </c>
      <c r="I174" s="126">
        <f>IFERROR(VLOOKUP($D174,PGP!$A:$B,2,FALSE),0)</f>
        <v>0</v>
      </c>
      <c r="J174" s="127">
        <f t="shared" si="30"/>
        <v>0</v>
      </c>
      <c r="K174" s="128">
        <f t="shared" si="31"/>
        <v>0</v>
      </c>
      <c r="L174" s="129" t="str">
        <f t="shared" si="32"/>
        <v>N/A</v>
      </c>
      <c r="M174" s="130" t="str">
        <f t="shared" si="25"/>
        <v/>
      </c>
      <c r="N174" s="131">
        <f t="shared" si="26"/>
        <v>0</v>
      </c>
      <c r="O174" s="134" t="str">
        <f t="shared" si="27"/>
        <v/>
      </c>
      <c r="P174" s="1" t="str">
        <f t="shared" si="33"/>
        <v/>
      </c>
    </row>
    <row r="175" spans="2:16" s="1" customFormat="1" x14ac:dyDescent="0.2">
      <c r="B175" s="32"/>
      <c r="C175" s="32"/>
      <c r="D175" s="104"/>
      <c r="E175" s="191"/>
      <c r="F175" s="31"/>
      <c r="G175" s="71" t="str">
        <f t="shared" si="28"/>
        <v/>
      </c>
      <c r="H175" s="77">
        <f t="shared" si="29"/>
        <v>0</v>
      </c>
      <c r="I175" s="126">
        <f>IFERROR(VLOOKUP($D175,PGP!$A:$B,2,FALSE),0)</f>
        <v>0</v>
      </c>
      <c r="J175" s="127">
        <f t="shared" si="30"/>
        <v>0</v>
      </c>
      <c r="K175" s="128">
        <f t="shared" si="31"/>
        <v>0</v>
      </c>
      <c r="L175" s="129" t="str">
        <f t="shared" si="32"/>
        <v>N/A</v>
      </c>
      <c r="M175" s="130" t="str">
        <f t="shared" si="25"/>
        <v/>
      </c>
      <c r="N175" s="131">
        <f t="shared" si="26"/>
        <v>0</v>
      </c>
      <c r="O175" s="134" t="str">
        <f t="shared" si="27"/>
        <v/>
      </c>
      <c r="P175" s="1" t="str">
        <f t="shared" si="33"/>
        <v/>
      </c>
    </row>
    <row r="176" spans="2:16" s="1" customFormat="1" x14ac:dyDescent="0.2">
      <c r="B176" s="32"/>
      <c r="C176" s="32"/>
      <c r="D176" s="104"/>
      <c r="E176" s="191"/>
      <c r="F176" s="31"/>
      <c r="G176" s="71" t="str">
        <f t="shared" si="28"/>
        <v/>
      </c>
      <c r="H176" s="77">
        <f t="shared" si="29"/>
        <v>0</v>
      </c>
      <c r="I176" s="126">
        <f>IFERROR(VLOOKUP($D176,PGP!$A:$B,2,FALSE),0)</f>
        <v>0</v>
      </c>
      <c r="J176" s="127">
        <f t="shared" si="30"/>
        <v>0</v>
      </c>
      <c r="K176" s="128">
        <f t="shared" si="31"/>
        <v>0</v>
      </c>
      <c r="L176" s="129" t="str">
        <f t="shared" si="32"/>
        <v>N/A</v>
      </c>
      <c r="M176" s="130" t="str">
        <f t="shared" si="25"/>
        <v/>
      </c>
      <c r="N176" s="131">
        <f t="shared" si="26"/>
        <v>0</v>
      </c>
      <c r="O176" s="134" t="str">
        <f t="shared" si="27"/>
        <v/>
      </c>
      <c r="P176" s="1" t="str">
        <f t="shared" si="33"/>
        <v/>
      </c>
    </row>
    <row r="177" spans="2:16" s="1" customFormat="1" x14ac:dyDescent="0.2">
      <c r="B177" s="32"/>
      <c r="C177" s="32"/>
      <c r="D177" s="104"/>
      <c r="E177" s="191"/>
      <c r="F177" s="31"/>
      <c r="G177" s="71" t="str">
        <f t="shared" si="28"/>
        <v/>
      </c>
      <c r="H177" s="77">
        <f t="shared" si="29"/>
        <v>0</v>
      </c>
      <c r="I177" s="126">
        <f>IFERROR(VLOOKUP($D177,PGP!$A:$B,2,FALSE),0)</f>
        <v>0</v>
      </c>
      <c r="J177" s="127">
        <f t="shared" si="30"/>
        <v>0</v>
      </c>
      <c r="K177" s="128">
        <f t="shared" si="31"/>
        <v>0</v>
      </c>
      <c r="L177" s="129" t="str">
        <f t="shared" si="32"/>
        <v>N/A</v>
      </c>
      <c r="M177" s="130" t="str">
        <f t="shared" si="25"/>
        <v/>
      </c>
      <c r="N177" s="131">
        <f t="shared" si="26"/>
        <v>0</v>
      </c>
      <c r="O177" s="134" t="str">
        <f t="shared" si="27"/>
        <v/>
      </c>
      <c r="P177" s="1" t="str">
        <f t="shared" si="33"/>
        <v/>
      </c>
    </row>
    <row r="178" spans="2:16" s="1" customFormat="1" x14ac:dyDescent="0.2">
      <c r="B178" s="32"/>
      <c r="C178" s="32"/>
      <c r="D178" s="104"/>
      <c r="E178" s="191"/>
      <c r="F178" s="31"/>
      <c r="G178" s="71" t="str">
        <f t="shared" si="28"/>
        <v/>
      </c>
      <c r="H178" s="77">
        <f t="shared" si="29"/>
        <v>0</v>
      </c>
      <c r="I178" s="126">
        <f>IFERROR(VLOOKUP($D178,PGP!$A:$B,2,FALSE),0)</f>
        <v>0</v>
      </c>
      <c r="J178" s="127">
        <f t="shared" si="30"/>
        <v>0</v>
      </c>
      <c r="K178" s="128">
        <f t="shared" si="31"/>
        <v>0</v>
      </c>
      <c r="L178" s="129" t="str">
        <f t="shared" si="32"/>
        <v>N/A</v>
      </c>
      <c r="M178" s="130" t="str">
        <f t="shared" si="25"/>
        <v/>
      </c>
      <c r="N178" s="131">
        <f t="shared" si="26"/>
        <v>0</v>
      </c>
      <c r="O178" s="134" t="str">
        <f t="shared" si="27"/>
        <v/>
      </c>
      <c r="P178" s="1" t="str">
        <f t="shared" si="33"/>
        <v/>
      </c>
    </row>
    <row r="179" spans="2:16" s="1" customFormat="1" x14ac:dyDescent="0.2">
      <c r="B179" s="32"/>
      <c r="C179" s="32"/>
      <c r="D179" s="104"/>
      <c r="E179" s="191"/>
      <c r="F179" s="31"/>
      <c r="G179" s="71" t="str">
        <f t="shared" si="28"/>
        <v/>
      </c>
      <c r="H179" s="77">
        <f t="shared" si="29"/>
        <v>0</v>
      </c>
      <c r="I179" s="126">
        <f>IFERROR(VLOOKUP($D179,PGP!$A:$B,2,FALSE),0)</f>
        <v>0</v>
      </c>
      <c r="J179" s="127">
        <f t="shared" si="30"/>
        <v>0</v>
      </c>
      <c r="K179" s="128">
        <f t="shared" si="31"/>
        <v>0</v>
      </c>
      <c r="L179" s="129" t="str">
        <f t="shared" si="32"/>
        <v>N/A</v>
      </c>
      <c r="M179" s="130" t="str">
        <f t="shared" si="25"/>
        <v/>
      </c>
      <c r="N179" s="131">
        <f t="shared" si="26"/>
        <v>0</v>
      </c>
      <c r="O179" s="134" t="str">
        <f t="shared" si="27"/>
        <v/>
      </c>
      <c r="P179" s="1" t="str">
        <f t="shared" si="33"/>
        <v/>
      </c>
    </row>
    <row r="180" spans="2:16" s="1" customFormat="1" x14ac:dyDescent="0.2">
      <c r="B180" s="32"/>
      <c r="C180" s="32"/>
      <c r="D180" s="104"/>
      <c r="E180" s="191"/>
      <c r="F180" s="31"/>
      <c r="G180" s="71" t="str">
        <f t="shared" si="28"/>
        <v/>
      </c>
      <c r="H180" s="77">
        <f t="shared" si="29"/>
        <v>0</v>
      </c>
      <c r="I180" s="126">
        <f>IFERROR(VLOOKUP($D180,PGP!$A:$B,2,FALSE),0)</f>
        <v>0</v>
      </c>
      <c r="J180" s="127">
        <f t="shared" si="30"/>
        <v>0</v>
      </c>
      <c r="K180" s="128">
        <f t="shared" si="31"/>
        <v>0</v>
      </c>
      <c r="L180" s="129" t="str">
        <f t="shared" si="32"/>
        <v>N/A</v>
      </c>
      <c r="M180" s="130" t="str">
        <f t="shared" si="25"/>
        <v/>
      </c>
      <c r="N180" s="131">
        <f t="shared" si="26"/>
        <v>0</v>
      </c>
      <c r="O180" s="134" t="str">
        <f t="shared" si="27"/>
        <v/>
      </c>
      <c r="P180" s="1" t="str">
        <f t="shared" si="33"/>
        <v/>
      </c>
    </row>
    <row r="181" spans="2:16" s="1" customFormat="1" x14ac:dyDescent="0.2">
      <c r="B181" s="32"/>
      <c r="C181" s="32"/>
      <c r="D181" s="104"/>
      <c r="E181" s="191"/>
      <c r="F181" s="31"/>
      <c r="G181" s="71" t="str">
        <f t="shared" si="28"/>
        <v/>
      </c>
      <c r="H181" s="77">
        <f t="shared" si="29"/>
        <v>0</v>
      </c>
      <c r="I181" s="126">
        <f>IFERROR(VLOOKUP($D181,PGP!$A:$B,2,FALSE),0)</f>
        <v>0</v>
      </c>
      <c r="J181" s="127">
        <f t="shared" si="30"/>
        <v>0</v>
      </c>
      <c r="K181" s="128">
        <f t="shared" si="31"/>
        <v>0</v>
      </c>
      <c r="L181" s="129" t="str">
        <f t="shared" si="32"/>
        <v>N/A</v>
      </c>
      <c r="M181" s="130" t="str">
        <f t="shared" si="25"/>
        <v/>
      </c>
      <c r="N181" s="131">
        <f t="shared" si="26"/>
        <v>0</v>
      </c>
      <c r="O181" s="134" t="str">
        <f t="shared" si="27"/>
        <v/>
      </c>
      <c r="P181" s="1" t="str">
        <f t="shared" si="33"/>
        <v/>
      </c>
    </row>
    <row r="182" spans="2:16" s="1" customFormat="1" x14ac:dyDescent="0.2">
      <c r="B182" s="32"/>
      <c r="C182" s="32"/>
      <c r="D182" s="104"/>
      <c r="E182" s="191"/>
      <c r="F182" s="31"/>
      <c r="G182" s="71" t="str">
        <f t="shared" si="28"/>
        <v/>
      </c>
      <c r="H182" s="77">
        <f t="shared" si="29"/>
        <v>0</v>
      </c>
      <c r="I182" s="126">
        <f>IFERROR(VLOOKUP($D182,PGP!$A:$B,2,FALSE),0)</f>
        <v>0</v>
      </c>
      <c r="J182" s="127">
        <f t="shared" si="30"/>
        <v>0</v>
      </c>
      <c r="K182" s="128">
        <f t="shared" si="31"/>
        <v>0</v>
      </c>
      <c r="L182" s="129" t="str">
        <f t="shared" si="32"/>
        <v>N/A</v>
      </c>
      <c r="M182" s="130" t="str">
        <f t="shared" si="25"/>
        <v/>
      </c>
      <c r="N182" s="131">
        <f t="shared" si="26"/>
        <v>0</v>
      </c>
      <c r="O182" s="134" t="str">
        <f t="shared" si="27"/>
        <v/>
      </c>
      <c r="P182" s="1" t="str">
        <f t="shared" si="33"/>
        <v/>
      </c>
    </row>
    <row r="183" spans="2:16" s="1" customFormat="1" x14ac:dyDescent="0.2">
      <c r="B183" s="32"/>
      <c r="C183" s="32"/>
      <c r="D183" s="104"/>
      <c r="E183" s="191"/>
      <c r="F183" s="31"/>
      <c r="G183" s="71" t="str">
        <f t="shared" si="28"/>
        <v/>
      </c>
      <c r="H183" s="77">
        <f t="shared" si="29"/>
        <v>0</v>
      </c>
      <c r="I183" s="126">
        <f>IFERROR(VLOOKUP($D183,PGP!$A:$B,2,FALSE),0)</f>
        <v>0</v>
      </c>
      <c r="J183" s="127">
        <f t="shared" si="30"/>
        <v>0</v>
      </c>
      <c r="K183" s="128">
        <f t="shared" si="31"/>
        <v>0</v>
      </c>
      <c r="L183" s="129" t="str">
        <f t="shared" si="32"/>
        <v>N/A</v>
      </c>
      <c r="M183" s="130" t="str">
        <f t="shared" si="25"/>
        <v/>
      </c>
      <c r="N183" s="131">
        <f t="shared" si="26"/>
        <v>0</v>
      </c>
      <c r="O183" s="134" t="str">
        <f t="shared" si="27"/>
        <v/>
      </c>
      <c r="P183" s="1" t="str">
        <f t="shared" si="33"/>
        <v/>
      </c>
    </row>
    <row r="184" spans="2:16" s="1" customFormat="1" x14ac:dyDescent="0.2">
      <c r="B184" s="32"/>
      <c r="C184" s="32"/>
      <c r="D184" s="104"/>
      <c r="E184" s="191"/>
      <c r="F184" s="31"/>
      <c r="G184" s="71" t="str">
        <f t="shared" si="28"/>
        <v/>
      </c>
      <c r="H184" s="77">
        <f t="shared" si="29"/>
        <v>0</v>
      </c>
      <c r="I184" s="126">
        <f>IFERROR(VLOOKUP($D184,PGP!$A:$B,2,FALSE),0)</f>
        <v>0</v>
      </c>
      <c r="J184" s="127">
        <f t="shared" si="30"/>
        <v>0</v>
      </c>
      <c r="K184" s="128">
        <f t="shared" si="31"/>
        <v>0</v>
      </c>
      <c r="L184" s="129" t="str">
        <f t="shared" si="32"/>
        <v>N/A</v>
      </c>
      <c r="M184" s="130" t="str">
        <f t="shared" si="25"/>
        <v/>
      </c>
      <c r="N184" s="131">
        <f t="shared" si="26"/>
        <v>0</v>
      </c>
      <c r="O184" s="134" t="str">
        <f t="shared" si="27"/>
        <v/>
      </c>
      <c r="P184" s="1" t="str">
        <f t="shared" si="33"/>
        <v/>
      </c>
    </row>
    <row r="185" spans="2:16" s="1" customFormat="1" x14ac:dyDescent="0.2">
      <c r="B185" s="32"/>
      <c r="C185" s="32"/>
      <c r="D185" s="104"/>
      <c r="E185" s="191"/>
      <c r="F185" s="31"/>
      <c r="G185" s="71" t="str">
        <f t="shared" si="28"/>
        <v/>
      </c>
      <c r="H185" s="77">
        <f t="shared" si="29"/>
        <v>0</v>
      </c>
      <c r="I185" s="126">
        <f>IFERROR(VLOOKUP($D185,PGP!$A:$B,2,FALSE),0)</f>
        <v>0</v>
      </c>
      <c r="J185" s="127">
        <f t="shared" si="30"/>
        <v>0</v>
      </c>
      <c r="K185" s="128">
        <f t="shared" si="31"/>
        <v>0</v>
      </c>
      <c r="L185" s="129" t="str">
        <f t="shared" si="32"/>
        <v>N/A</v>
      </c>
      <c r="M185" s="130" t="str">
        <f t="shared" si="25"/>
        <v/>
      </c>
      <c r="N185" s="131">
        <f t="shared" si="26"/>
        <v>0</v>
      </c>
      <c r="O185" s="134" t="str">
        <f t="shared" si="27"/>
        <v/>
      </c>
      <c r="P185" s="1" t="str">
        <f t="shared" si="33"/>
        <v/>
      </c>
    </row>
    <row r="186" spans="2:16" s="1" customFormat="1" x14ac:dyDescent="0.2">
      <c r="B186" s="32"/>
      <c r="C186" s="32"/>
      <c r="D186" s="104"/>
      <c r="E186" s="191"/>
      <c r="F186" s="31"/>
      <c r="G186" s="71" t="str">
        <f t="shared" si="28"/>
        <v/>
      </c>
      <c r="H186" s="77">
        <f t="shared" si="29"/>
        <v>0</v>
      </c>
      <c r="I186" s="126">
        <f>IFERROR(VLOOKUP($D186,PGP!$A:$B,2,FALSE),0)</f>
        <v>0</v>
      </c>
      <c r="J186" s="127">
        <f t="shared" si="30"/>
        <v>0</v>
      </c>
      <c r="K186" s="128">
        <f t="shared" si="31"/>
        <v>0</v>
      </c>
      <c r="L186" s="129" t="str">
        <f t="shared" si="32"/>
        <v>N/A</v>
      </c>
      <c r="M186" s="130" t="str">
        <f t="shared" si="25"/>
        <v/>
      </c>
      <c r="N186" s="131">
        <f t="shared" si="26"/>
        <v>0</v>
      </c>
      <c r="O186" s="134" t="str">
        <f t="shared" si="27"/>
        <v/>
      </c>
      <c r="P186" s="1" t="str">
        <f t="shared" si="33"/>
        <v/>
      </c>
    </row>
    <row r="187" spans="2:16" s="1" customFormat="1" x14ac:dyDescent="0.2">
      <c r="B187" s="32"/>
      <c r="C187" s="32"/>
      <c r="D187" s="104"/>
      <c r="E187" s="191"/>
      <c r="F187" s="31"/>
      <c r="G187" s="71" t="str">
        <f t="shared" si="28"/>
        <v/>
      </c>
      <c r="H187" s="77">
        <f t="shared" si="29"/>
        <v>0</v>
      </c>
      <c r="I187" s="126">
        <f>IFERROR(VLOOKUP($D187,PGP!$A:$B,2,FALSE),0)</f>
        <v>0</v>
      </c>
      <c r="J187" s="127">
        <f t="shared" si="30"/>
        <v>0</v>
      </c>
      <c r="K187" s="128">
        <f t="shared" si="31"/>
        <v>0</v>
      </c>
      <c r="L187" s="129" t="str">
        <f t="shared" si="32"/>
        <v>N/A</v>
      </c>
      <c r="M187" s="130" t="str">
        <f t="shared" si="25"/>
        <v/>
      </c>
      <c r="N187" s="131">
        <f t="shared" si="26"/>
        <v>0</v>
      </c>
      <c r="O187" s="134" t="str">
        <f t="shared" si="27"/>
        <v/>
      </c>
      <c r="P187" s="1" t="str">
        <f t="shared" si="33"/>
        <v/>
      </c>
    </row>
    <row r="188" spans="2:16" s="1" customFormat="1" x14ac:dyDescent="0.2">
      <c r="B188" s="32"/>
      <c r="C188" s="32"/>
      <c r="D188" s="104"/>
      <c r="E188" s="191"/>
      <c r="F188" s="31"/>
      <c r="G188" s="71" t="str">
        <f t="shared" si="28"/>
        <v/>
      </c>
      <c r="H188" s="77">
        <f t="shared" si="29"/>
        <v>0</v>
      </c>
      <c r="I188" s="126">
        <f>IFERROR(VLOOKUP($D188,PGP!$A:$B,2,FALSE),0)</f>
        <v>0</v>
      </c>
      <c r="J188" s="127">
        <f t="shared" si="30"/>
        <v>0</v>
      </c>
      <c r="K188" s="128">
        <f t="shared" si="31"/>
        <v>0</v>
      </c>
      <c r="L188" s="129" t="str">
        <f t="shared" si="32"/>
        <v>N/A</v>
      </c>
      <c r="M188" s="130" t="str">
        <f t="shared" si="25"/>
        <v/>
      </c>
      <c r="N188" s="131">
        <f t="shared" si="26"/>
        <v>0</v>
      </c>
      <c r="O188" s="134" t="str">
        <f t="shared" si="27"/>
        <v/>
      </c>
      <c r="P188" s="1" t="str">
        <f t="shared" si="33"/>
        <v/>
      </c>
    </row>
    <row r="189" spans="2:16" s="1" customFormat="1" x14ac:dyDescent="0.2">
      <c r="B189" s="32"/>
      <c r="C189" s="32"/>
      <c r="D189" s="104"/>
      <c r="E189" s="191"/>
      <c r="F189" s="31"/>
      <c r="G189" s="71" t="str">
        <f t="shared" si="28"/>
        <v/>
      </c>
      <c r="H189" s="77">
        <f t="shared" si="29"/>
        <v>0</v>
      </c>
      <c r="I189" s="126">
        <f>IFERROR(VLOOKUP($D189,PGP!$A:$B,2,FALSE),0)</f>
        <v>0</v>
      </c>
      <c r="J189" s="127">
        <f t="shared" si="30"/>
        <v>0</v>
      </c>
      <c r="K189" s="128">
        <f t="shared" si="31"/>
        <v>0</v>
      </c>
      <c r="L189" s="129" t="str">
        <f t="shared" si="32"/>
        <v>N/A</v>
      </c>
      <c r="M189" s="130" t="str">
        <f t="shared" si="25"/>
        <v/>
      </c>
      <c r="N189" s="131">
        <f t="shared" si="26"/>
        <v>0</v>
      </c>
      <c r="O189" s="134" t="str">
        <f t="shared" si="27"/>
        <v/>
      </c>
      <c r="P189" s="1" t="str">
        <f t="shared" si="33"/>
        <v/>
      </c>
    </row>
    <row r="190" spans="2:16" s="1" customFormat="1" x14ac:dyDescent="0.2">
      <c r="B190" s="32"/>
      <c r="C190" s="32"/>
      <c r="D190" s="104"/>
      <c r="E190" s="191"/>
      <c r="F190" s="31"/>
      <c r="G190" s="71" t="str">
        <f t="shared" si="28"/>
        <v/>
      </c>
      <c r="H190" s="77">
        <f t="shared" si="29"/>
        <v>0</v>
      </c>
      <c r="I190" s="126">
        <f>IFERROR(VLOOKUP($D190,PGP!$A:$B,2,FALSE),0)</f>
        <v>0</v>
      </c>
      <c r="J190" s="127">
        <f t="shared" si="30"/>
        <v>0</v>
      </c>
      <c r="K190" s="128">
        <f t="shared" si="31"/>
        <v>0</v>
      </c>
      <c r="L190" s="129" t="str">
        <f t="shared" si="32"/>
        <v>N/A</v>
      </c>
      <c r="M190" s="130" t="str">
        <f t="shared" si="25"/>
        <v/>
      </c>
      <c r="N190" s="131">
        <f t="shared" si="26"/>
        <v>0</v>
      </c>
      <c r="O190" s="134" t="str">
        <f t="shared" si="27"/>
        <v/>
      </c>
      <c r="P190" s="1" t="str">
        <f t="shared" si="33"/>
        <v/>
      </c>
    </row>
    <row r="191" spans="2:16" s="1" customFormat="1" x14ac:dyDescent="0.2">
      <c r="B191" s="32"/>
      <c r="C191" s="32"/>
      <c r="D191" s="104"/>
      <c r="E191" s="191"/>
      <c r="F191" s="31"/>
      <c r="G191" s="71" t="str">
        <f t="shared" si="28"/>
        <v/>
      </c>
      <c r="H191" s="77">
        <f t="shared" si="29"/>
        <v>0</v>
      </c>
      <c r="I191" s="126">
        <f>IFERROR(VLOOKUP($D191,PGP!$A:$B,2,FALSE),0)</f>
        <v>0</v>
      </c>
      <c r="J191" s="127">
        <f t="shared" si="30"/>
        <v>0</v>
      </c>
      <c r="K191" s="128">
        <f t="shared" si="31"/>
        <v>0</v>
      </c>
      <c r="L191" s="129" t="str">
        <f t="shared" si="32"/>
        <v>N/A</v>
      </c>
      <c r="M191" s="130" t="str">
        <f t="shared" si="25"/>
        <v/>
      </c>
      <c r="N191" s="131">
        <f t="shared" si="26"/>
        <v>0</v>
      </c>
      <c r="O191" s="134" t="str">
        <f t="shared" si="27"/>
        <v/>
      </c>
      <c r="P191" s="1" t="str">
        <f t="shared" si="33"/>
        <v/>
      </c>
    </row>
    <row r="192" spans="2:16" s="1" customFormat="1" x14ac:dyDescent="0.2">
      <c r="B192" s="32"/>
      <c r="C192" s="32"/>
      <c r="D192" s="104"/>
      <c r="E192" s="191"/>
      <c r="F192" s="31"/>
      <c r="G192" s="71" t="str">
        <f t="shared" si="28"/>
        <v/>
      </c>
      <c r="H192" s="77">
        <f t="shared" si="29"/>
        <v>0</v>
      </c>
      <c r="I192" s="126">
        <f>IFERROR(VLOOKUP($D192,PGP!$A:$B,2,FALSE),0)</f>
        <v>0</v>
      </c>
      <c r="J192" s="127">
        <f t="shared" si="30"/>
        <v>0</v>
      </c>
      <c r="K192" s="128">
        <f t="shared" si="31"/>
        <v>0</v>
      </c>
      <c r="L192" s="129" t="str">
        <f t="shared" si="32"/>
        <v>N/A</v>
      </c>
      <c r="M192" s="130" t="str">
        <f t="shared" si="25"/>
        <v/>
      </c>
      <c r="N192" s="131">
        <f t="shared" si="26"/>
        <v>0</v>
      </c>
      <c r="O192" s="134" t="str">
        <f t="shared" si="27"/>
        <v/>
      </c>
      <c r="P192" s="1" t="str">
        <f t="shared" si="33"/>
        <v/>
      </c>
    </row>
    <row r="193" spans="2:16" s="1" customFormat="1" x14ac:dyDescent="0.2">
      <c r="B193" s="32"/>
      <c r="C193" s="32"/>
      <c r="D193" s="104"/>
      <c r="E193" s="191"/>
      <c r="F193" s="31"/>
      <c r="G193" s="71" t="str">
        <f t="shared" si="28"/>
        <v/>
      </c>
      <c r="H193" s="77">
        <f t="shared" si="29"/>
        <v>0</v>
      </c>
      <c r="I193" s="126">
        <f>IFERROR(VLOOKUP($D193,PGP!$A:$B,2,FALSE),0)</f>
        <v>0</v>
      </c>
      <c r="J193" s="127">
        <f t="shared" si="30"/>
        <v>0</v>
      </c>
      <c r="K193" s="128">
        <f t="shared" si="31"/>
        <v>0</v>
      </c>
      <c r="L193" s="129" t="str">
        <f t="shared" si="32"/>
        <v>N/A</v>
      </c>
      <c r="M193" s="130" t="str">
        <f t="shared" si="25"/>
        <v/>
      </c>
      <c r="N193" s="131">
        <f t="shared" si="26"/>
        <v>0</v>
      </c>
      <c r="O193" s="134" t="str">
        <f t="shared" si="27"/>
        <v/>
      </c>
      <c r="P193" s="1" t="str">
        <f t="shared" si="33"/>
        <v/>
      </c>
    </row>
    <row r="194" spans="2:16" s="1" customFormat="1" x14ac:dyDescent="0.2">
      <c r="B194" s="32"/>
      <c r="C194" s="32"/>
      <c r="D194" s="104"/>
      <c r="E194" s="191"/>
      <c r="F194" s="31"/>
      <c r="G194" s="71" t="str">
        <f t="shared" si="28"/>
        <v/>
      </c>
      <c r="H194" s="77">
        <f t="shared" si="29"/>
        <v>0</v>
      </c>
      <c r="I194" s="126">
        <f>IFERROR(VLOOKUP($D194,PGP!$A:$B,2,FALSE),0)</f>
        <v>0</v>
      </c>
      <c r="J194" s="127">
        <f t="shared" si="30"/>
        <v>0</v>
      </c>
      <c r="K194" s="128">
        <f t="shared" si="31"/>
        <v>0</v>
      </c>
      <c r="L194" s="129" t="str">
        <f t="shared" si="32"/>
        <v>N/A</v>
      </c>
      <c r="M194" s="130" t="str">
        <f t="shared" si="25"/>
        <v/>
      </c>
      <c r="N194" s="131">
        <f t="shared" si="26"/>
        <v>0</v>
      </c>
      <c r="O194" s="134" t="str">
        <f t="shared" si="27"/>
        <v/>
      </c>
      <c r="P194" s="1" t="str">
        <f t="shared" si="33"/>
        <v/>
      </c>
    </row>
    <row r="195" spans="2:16" s="1" customFormat="1" x14ac:dyDescent="0.2">
      <c r="B195" s="32"/>
      <c r="C195" s="32"/>
      <c r="D195" s="104"/>
      <c r="E195" s="191"/>
      <c r="F195" s="31"/>
      <c r="G195" s="71" t="str">
        <f t="shared" si="28"/>
        <v/>
      </c>
      <c r="H195" s="77">
        <f t="shared" si="29"/>
        <v>0</v>
      </c>
      <c r="I195" s="126">
        <f>IFERROR(VLOOKUP($D195,PGP!$A:$B,2,FALSE),0)</f>
        <v>0</v>
      </c>
      <c r="J195" s="127">
        <f t="shared" si="30"/>
        <v>0</v>
      </c>
      <c r="K195" s="128">
        <f t="shared" si="31"/>
        <v>0</v>
      </c>
      <c r="L195" s="129" t="str">
        <f t="shared" si="32"/>
        <v>N/A</v>
      </c>
      <c r="M195" s="130" t="str">
        <f t="shared" si="25"/>
        <v/>
      </c>
      <c r="N195" s="131">
        <f t="shared" si="26"/>
        <v>0</v>
      </c>
      <c r="O195" s="134" t="str">
        <f t="shared" si="27"/>
        <v/>
      </c>
      <c r="P195" s="1" t="str">
        <f t="shared" si="33"/>
        <v/>
      </c>
    </row>
    <row r="196" spans="2:16" s="1" customFormat="1" x14ac:dyDescent="0.2">
      <c r="B196" s="32"/>
      <c r="C196" s="32"/>
      <c r="D196" s="104"/>
      <c r="E196" s="191"/>
      <c r="F196" s="31"/>
      <c r="G196" s="71" t="str">
        <f t="shared" si="28"/>
        <v/>
      </c>
      <c r="H196" s="77">
        <f t="shared" si="29"/>
        <v>0</v>
      </c>
      <c r="I196" s="126">
        <f>IFERROR(VLOOKUP($D196,PGP!$A:$B,2,FALSE),0)</f>
        <v>0</v>
      </c>
      <c r="J196" s="127">
        <f t="shared" si="30"/>
        <v>0</v>
      </c>
      <c r="K196" s="128">
        <f t="shared" si="31"/>
        <v>0</v>
      </c>
      <c r="L196" s="129" t="str">
        <f t="shared" si="32"/>
        <v>N/A</v>
      </c>
      <c r="M196" s="130" t="str">
        <f t="shared" si="25"/>
        <v/>
      </c>
      <c r="N196" s="131">
        <f t="shared" si="26"/>
        <v>0</v>
      </c>
      <c r="O196" s="134" t="str">
        <f t="shared" si="27"/>
        <v/>
      </c>
      <c r="P196" s="1" t="str">
        <f t="shared" si="33"/>
        <v/>
      </c>
    </row>
    <row r="197" spans="2:16" s="1" customFormat="1" x14ac:dyDescent="0.2">
      <c r="B197" s="32"/>
      <c r="C197" s="32"/>
      <c r="D197" s="104"/>
      <c r="E197" s="191"/>
      <c r="F197" s="31"/>
      <c r="G197" s="71" t="str">
        <f t="shared" si="28"/>
        <v/>
      </c>
      <c r="H197" s="77">
        <f t="shared" si="29"/>
        <v>0</v>
      </c>
      <c r="I197" s="126">
        <f>IFERROR(VLOOKUP($D197,PGP!$A:$B,2,FALSE),0)</f>
        <v>0</v>
      </c>
      <c r="J197" s="127">
        <f t="shared" si="30"/>
        <v>0</v>
      </c>
      <c r="K197" s="128">
        <f t="shared" si="31"/>
        <v>0</v>
      </c>
      <c r="L197" s="129" t="str">
        <f t="shared" si="32"/>
        <v>N/A</v>
      </c>
      <c r="M197" s="130" t="str">
        <f t="shared" si="25"/>
        <v/>
      </c>
      <c r="N197" s="131">
        <f t="shared" si="26"/>
        <v>0</v>
      </c>
      <c r="O197" s="134" t="str">
        <f t="shared" si="27"/>
        <v/>
      </c>
      <c r="P197" s="1" t="str">
        <f t="shared" si="33"/>
        <v/>
      </c>
    </row>
    <row r="198" spans="2:16" s="1" customFormat="1" x14ac:dyDescent="0.2">
      <c r="B198" s="32"/>
      <c r="C198" s="32"/>
      <c r="D198" s="104"/>
      <c r="E198" s="191"/>
      <c r="F198" s="31"/>
      <c r="G198" s="71" t="str">
        <f t="shared" si="28"/>
        <v/>
      </c>
      <c r="H198" s="77">
        <f t="shared" si="29"/>
        <v>0</v>
      </c>
      <c r="I198" s="126">
        <f>IFERROR(VLOOKUP($D198,PGP!$A:$B,2,FALSE),0)</f>
        <v>0</v>
      </c>
      <c r="J198" s="127">
        <f t="shared" si="30"/>
        <v>0</v>
      </c>
      <c r="K198" s="128">
        <f t="shared" si="31"/>
        <v>0</v>
      </c>
      <c r="L198" s="129" t="str">
        <f t="shared" si="32"/>
        <v>N/A</v>
      </c>
      <c r="M198" s="130" t="str">
        <f t="shared" si="25"/>
        <v/>
      </c>
      <c r="N198" s="131">
        <f t="shared" si="26"/>
        <v>0</v>
      </c>
      <c r="O198" s="134" t="str">
        <f t="shared" si="27"/>
        <v/>
      </c>
      <c r="P198" s="1" t="str">
        <f t="shared" si="33"/>
        <v/>
      </c>
    </row>
    <row r="199" spans="2:16" s="1" customFormat="1" x14ac:dyDescent="0.2">
      <c r="B199" s="32"/>
      <c r="C199" s="32"/>
      <c r="D199" s="104"/>
      <c r="E199" s="191"/>
      <c r="F199" s="31"/>
      <c r="G199" s="71" t="str">
        <f t="shared" si="28"/>
        <v/>
      </c>
      <c r="H199" s="77">
        <f t="shared" si="29"/>
        <v>0</v>
      </c>
      <c r="I199" s="126">
        <f>IFERROR(VLOOKUP($D199,PGP!$A:$B,2,FALSE),0)</f>
        <v>0</v>
      </c>
      <c r="J199" s="127">
        <f t="shared" si="30"/>
        <v>0</v>
      </c>
      <c r="K199" s="128">
        <f t="shared" si="31"/>
        <v>0</v>
      </c>
      <c r="L199" s="129" t="str">
        <f t="shared" si="32"/>
        <v>N/A</v>
      </c>
      <c r="M199" s="130" t="str">
        <f t="shared" si="25"/>
        <v/>
      </c>
      <c r="N199" s="131">
        <f t="shared" si="26"/>
        <v>0</v>
      </c>
      <c r="O199" s="134" t="str">
        <f t="shared" si="27"/>
        <v/>
      </c>
      <c r="P199" s="1" t="str">
        <f t="shared" si="33"/>
        <v/>
      </c>
    </row>
    <row r="200" spans="2:16" s="1" customFormat="1" x14ac:dyDescent="0.2">
      <c r="B200" s="32"/>
      <c r="C200" s="32"/>
      <c r="D200" s="104"/>
      <c r="E200" s="191"/>
      <c r="F200" s="31"/>
      <c r="G200" s="71" t="str">
        <f t="shared" si="28"/>
        <v/>
      </c>
      <c r="H200" s="77">
        <f t="shared" si="29"/>
        <v>0</v>
      </c>
      <c r="I200" s="126">
        <f>IFERROR(VLOOKUP($D200,PGP!$A:$B,2,FALSE),0)</f>
        <v>0</v>
      </c>
      <c r="J200" s="127">
        <f t="shared" si="30"/>
        <v>0</v>
      </c>
      <c r="K200" s="128">
        <f t="shared" si="31"/>
        <v>0</v>
      </c>
      <c r="L200" s="129" t="str">
        <f t="shared" si="32"/>
        <v>N/A</v>
      </c>
      <c r="M200" s="130" t="str">
        <f t="shared" si="25"/>
        <v/>
      </c>
      <c r="N200" s="131">
        <f t="shared" si="26"/>
        <v>0</v>
      </c>
      <c r="O200" s="134" t="str">
        <f t="shared" si="27"/>
        <v/>
      </c>
      <c r="P200" s="1" t="str">
        <f t="shared" si="33"/>
        <v/>
      </c>
    </row>
    <row r="201" spans="2:16" s="1" customFormat="1" x14ac:dyDescent="0.2">
      <c r="B201" s="32"/>
      <c r="C201" s="32"/>
      <c r="D201" s="104"/>
      <c r="E201" s="191"/>
      <c r="F201" s="31"/>
      <c r="G201" s="71" t="str">
        <f t="shared" si="28"/>
        <v/>
      </c>
      <c r="H201" s="77">
        <f t="shared" si="29"/>
        <v>0</v>
      </c>
      <c r="I201" s="126">
        <f>IFERROR(VLOOKUP($D201,PGP!$A:$B,2,FALSE),0)</f>
        <v>0</v>
      </c>
      <c r="J201" s="127">
        <f t="shared" si="30"/>
        <v>0</v>
      </c>
      <c r="K201" s="128">
        <f t="shared" si="31"/>
        <v>0</v>
      </c>
      <c r="L201" s="129" t="str">
        <f t="shared" si="32"/>
        <v>N/A</v>
      </c>
      <c r="M201" s="130" t="str">
        <f t="shared" si="25"/>
        <v/>
      </c>
      <c r="N201" s="131">
        <f t="shared" si="26"/>
        <v>0</v>
      </c>
      <c r="O201" s="134" t="str">
        <f t="shared" si="27"/>
        <v/>
      </c>
      <c r="P201" s="1" t="str">
        <f t="shared" si="33"/>
        <v/>
      </c>
    </row>
    <row r="202" spans="2:16" s="1" customFormat="1" x14ac:dyDescent="0.2">
      <c r="B202" s="32"/>
      <c r="C202" s="32"/>
      <c r="D202" s="104"/>
      <c r="E202" s="191"/>
      <c r="F202" s="31"/>
      <c r="G202" s="71" t="str">
        <f t="shared" si="28"/>
        <v/>
      </c>
      <c r="H202" s="77">
        <f t="shared" si="29"/>
        <v>0</v>
      </c>
      <c r="I202" s="126">
        <f>IFERROR(VLOOKUP($D202,PGP!$A:$B,2,FALSE),0)</f>
        <v>0</v>
      </c>
      <c r="J202" s="127">
        <f t="shared" si="30"/>
        <v>0</v>
      </c>
      <c r="K202" s="128">
        <f t="shared" si="31"/>
        <v>0</v>
      </c>
      <c r="L202" s="129" t="str">
        <f t="shared" si="32"/>
        <v>N/A</v>
      </c>
      <c r="M202" s="130" t="str">
        <f t="shared" si="25"/>
        <v/>
      </c>
      <c r="N202" s="131">
        <f t="shared" si="26"/>
        <v>0</v>
      </c>
      <c r="O202" s="134" t="str">
        <f t="shared" si="27"/>
        <v/>
      </c>
      <c r="P202" s="1" t="str">
        <f t="shared" si="33"/>
        <v/>
      </c>
    </row>
    <row r="203" spans="2:16" s="1" customFormat="1" x14ac:dyDescent="0.2">
      <c r="B203" s="32"/>
      <c r="C203" s="32"/>
      <c r="D203" s="104"/>
      <c r="E203" s="191"/>
      <c r="F203" s="31"/>
      <c r="G203" s="71" t="str">
        <f t="shared" si="28"/>
        <v/>
      </c>
      <c r="H203" s="77">
        <f t="shared" si="29"/>
        <v>0</v>
      </c>
      <c r="I203" s="126">
        <f>IFERROR(VLOOKUP($D203,PGP!$A:$B,2,FALSE),0)</f>
        <v>0</v>
      </c>
      <c r="J203" s="127">
        <f t="shared" si="30"/>
        <v>0</v>
      </c>
      <c r="K203" s="128">
        <f t="shared" si="31"/>
        <v>0</v>
      </c>
      <c r="L203" s="129" t="str">
        <f t="shared" si="32"/>
        <v>N/A</v>
      </c>
      <c r="M203" s="130" t="str">
        <f t="shared" si="25"/>
        <v/>
      </c>
      <c r="N203" s="131">
        <f t="shared" si="26"/>
        <v>0</v>
      </c>
      <c r="O203" s="134" t="str">
        <f t="shared" si="27"/>
        <v/>
      </c>
      <c r="P203" s="1" t="str">
        <f t="shared" si="33"/>
        <v/>
      </c>
    </row>
    <row r="204" spans="2:16" s="1" customFormat="1" x14ac:dyDescent="0.2">
      <c r="B204" s="32"/>
      <c r="C204" s="32"/>
      <c r="D204" s="104"/>
      <c r="E204" s="191"/>
      <c r="F204" s="31"/>
      <c r="G204" s="71" t="str">
        <f t="shared" si="28"/>
        <v/>
      </c>
      <c r="H204" s="77">
        <f t="shared" si="29"/>
        <v>0</v>
      </c>
      <c r="I204" s="126">
        <f>IFERROR(VLOOKUP($D204,PGP!$A:$B,2,FALSE),0)</f>
        <v>0</v>
      </c>
      <c r="J204" s="127">
        <f t="shared" si="30"/>
        <v>0</v>
      </c>
      <c r="K204" s="128">
        <f t="shared" si="31"/>
        <v>0</v>
      </c>
      <c r="L204" s="129" t="str">
        <f t="shared" si="32"/>
        <v>N/A</v>
      </c>
      <c r="M204" s="130" t="str">
        <f t="shared" si="25"/>
        <v/>
      </c>
      <c r="N204" s="131">
        <f t="shared" si="26"/>
        <v>0</v>
      </c>
      <c r="O204" s="134" t="str">
        <f t="shared" si="27"/>
        <v/>
      </c>
      <c r="P204" s="1" t="str">
        <f t="shared" si="33"/>
        <v/>
      </c>
    </row>
    <row r="205" spans="2:16" s="1" customFormat="1" x14ac:dyDescent="0.2">
      <c r="B205" s="32"/>
      <c r="C205" s="32"/>
      <c r="D205" s="104"/>
      <c r="E205" s="191"/>
      <c r="F205" s="31"/>
      <c r="G205" s="71" t="str">
        <f t="shared" si="28"/>
        <v/>
      </c>
      <c r="H205" s="77">
        <f t="shared" si="29"/>
        <v>0</v>
      </c>
      <c r="I205" s="126">
        <f>IFERROR(VLOOKUP($D205,PGP!$A:$B,2,FALSE),0)</f>
        <v>0</v>
      </c>
      <c r="J205" s="127">
        <f t="shared" si="30"/>
        <v>0</v>
      </c>
      <c r="K205" s="128">
        <f t="shared" si="31"/>
        <v>0</v>
      </c>
      <c r="L205" s="129" t="str">
        <f t="shared" si="32"/>
        <v>N/A</v>
      </c>
      <c r="M205" s="130" t="str">
        <f t="shared" si="25"/>
        <v/>
      </c>
      <c r="N205" s="131">
        <f t="shared" si="26"/>
        <v>0</v>
      </c>
      <c r="O205" s="134" t="str">
        <f t="shared" si="27"/>
        <v/>
      </c>
      <c r="P205" s="1" t="str">
        <f t="shared" si="33"/>
        <v/>
      </c>
    </row>
    <row r="206" spans="2:16" s="1" customFormat="1" x14ac:dyDescent="0.2">
      <c r="B206" s="32"/>
      <c r="C206" s="32"/>
      <c r="D206" s="104"/>
      <c r="E206" s="191"/>
      <c r="F206" s="31"/>
      <c r="G206" s="71" t="str">
        <f t="shared" si="28"/>
        <v/>
      </c>
      <c r="H206" s="77">
        <f t="shared" si="29"/>
        <v>0</v>
      </c>
      <c r="I206" s="126">
        <f>IFERROR(VLOOKUP($D206,PGP!$A:$B,2,FALSE),0)</f>
        <v>0</v>
      </c>
      <c r="J206" s="127">
        <f t="shared" si="30"/>
        <v>0</v>
      </c>
      <c r="K206" s="128">
        <f t="shared" si="31"/>
        <v>0</v>
      </c>
      <c r="L206" s="129" t="str">
        <f t="shared" si="32"/>
        <v>N/A</v>
      </c>
      <c r="M206" s="130" t="str">
        <f t="shared" si="25"/>
        <v/>
      </c>
      <c r="N206" s="131">
        <f t="shared" si="26"/>
        <v>0</v>
      </c>
      <c r="O206" s="134" t="str">
        <f t="shared" si="27"/>
        <v/>
      </c>
      <c r="P206" s="1" t="str">
        <f t="shared" si="33"/>
        <v/>
      </c>
    </row>
    <row r="207" spans="2:16" s="1" customFormat="1" x14ac:dyDescent="0.2">
      <c r="B207" s="32"/>
      <c r="C207" s="32"/>
      <c r="D207" s="104"/>
      <c r="E207" s="191"/>
      <c r="F207" s="31"/>
      <c r="G207" s="71" t="str">
        <f t="shared" si="28"/>
        <v/>
      </c>
      <c r="H207" s="77">
        <f t="shared" si="29"/>
        <v>0</v>
      </c>
      <c r="I207" s="126">
        <f>IFERROR(VLOOKUP($D207,PGP!$A:$B,2,FALSE),0)</f>
        <v>0</v>
      </c>
      <c r="J207" s="127">
        <f t="shared" si="30"/>
        <v>0</v>
      </c>
      <c r="K207" s="128">
        <f t="shared" si="31"/>
        <v>0</v>
      </c>
      <c r="L207" s="129" t="str">
        <f t="shared" si="32"/>
        <v>N/A</v>
      </c>
      <c r="M207" s="130" t="str">
        <f t="shared" si="25"/>
        <v/>
      </c>
      <c r="N207" s="131">
        <f t="shared" si="26"/>
        <v>0</v>
      </c>
      <c r="O207" s="134" t="str">
        <f t="shared" si="27"/>
        <v/>
      </c>
      <c r="P207" s="1" t="str">
        <f t="shared" si="33"/>
        <v/>
      </c>
    </row>
    <row r="208" spans="2:16" s="1" customFormat="1" x14ac:dyDescent="0.2">
      <c r="B208" s="32"/>
      <c r="C208" s="32"/>
      <c r="D208" s="104"/>
      <c r="E208" s="191"/>
      <c r="F208" s="31"/>
      <c r="G208" s="71" t="str">
        <f t="shared" si="28"/>
        <v/>
      </c>
      <c r="H208" s="77">
        <f t="shared" si="29"/>
        <v>0</v>
      </c>
      <c r="I208" s="126">
        <f>IFERROR(VLOOKUP($D208,PGP!$A:$B,2,FALSE),0)</f>
        <v>0</v>
      </c>
      <c r="J208" s="127">
        <f t="shared" si="30"/>
        <v>0</v>
      </c>
      <c r="K208" s="128">
        <f t="shared" si="31"/>
        <v>0</v>
      </c>
      <c r="L208" s="129" t="str">
        <f t="shared" si="32"/>
        <v>N/A</v>
      </c>
      <c r="M208" s="130" t="str">
        <f t="shared" si="25"/>
        <v/>
      </c>
      <c r="N208" s="131">
        <f t="shared" si="26"/>
        <v>0</v>
      </c>
      <c r="O208" s="134" t="str">
        <f t="shared" si="27"/>
        <v/>
      </c>
      <c r="P208" s="1" t="str">
        <f t="shared" si="33"/>
        <v/>
      </c>
    </row>
    <row r="209" spans="2:16" s="1" customFormat="1" x14ac:dyDescent="0.2">
      <c r="B209" s="32"/>
      <c r="C209" s="32"/>
      <c r="D209" s="104"/>
      <c r="E209" s="191"/>
      <c r="F209" s="31"/>
      <c r="G209" s="71" t="str">
        <f t="shared" si="28"/>
        <v/>
      </c>
      <c r="H209" s="77">
        <f t="shared" si="29"/>
        <v>0</v>
      </c>
      <c r="I209" s="126">
        <f>IFERROR(VLOOKUP($D209,PGP!$A:$B,2,FALSE),0)</f>
        <v>0</v>
      </c>
      <c r="J209" s="127">
        <f t="shared" si="30"/>
        <v>0</v>
      </c>
      <c r="K209" s="128">
        <f t="shared" si="31"/>
        <v>0</v>
      </c>
      <c r="L209" s="129" t="str">
        <f t="shared" si="32"/>
        <v>N/A</v>
      </c>
      <c r="M209" s="130" t="str">
        <f t="shared" si="25"/>
        <v/>
      </c>
      <c r="N209" s="131">
        <f t="shared" si="26"/>
        <v>0</v>
      </c>
      <c r="O209" s="134" t="str">
        <f t="shared" si="27"/>
        <v/>
      </c>
      <c r="P209" s="1" t="str">
        <f t="shared" si="33"/>
        <v/>
      </c>
    </row>
    <row r="210" spans="2:16" s="1" customFormat="1" x14ac:dyDescent="0.2">
      <c r="B210" s="32"/>
      <c r="C210" s="32"/>
      <c r="D210" s="104"/>
      <c r="E210" s="191"/>
      <c r="F210" s="31"/>
      <c r="G210" s="71" t="str">
        <f t="shared" si="28"/>
        <v/>
      </c>
      <c r="H210" s="77">
        <f t="shared" si="29"/>
        <v>0</v>
      </c>
      <c r="I210" s="126">
        <f>IFERROR(VLOOKUP($D210,PGP!$A:$B,2,FALSE),0)</f>
        <v>0</v>
      </c>
      <c r="J210" s="127">
        <f t="shared" si="30"/>
        <v>0</v>
      </c>
      <c r="K210" s="128">
        <f t="shared" si="31"/>
        <v>0</v>
      </c>
      <c r="L210" s="129" t="str">
        <f t="shared" si="32"/>
        <v>N/A</v>
      </c>
      <c r="M210" s="130" t="str">
        <f t="shared" si="25"/>
        <v/>
      </c>
      <c r="N210" s="131">
        <f t="shared" si="26"/>
        <v>0</v>
      </c>
      <c r="O210" s="134" t="str">
        <f t="shared" si="27"/>
        <v/>
      </c>
      <c r="P210" s="1" t="str">
        <f t="shared" si="33"/>
        <v/>
      </c>
    </row>
    <row r="211" spans="2:16" s="1" customFormat="1" x14ac:dyDescent="0.2">
      <c r="B211" s="32"/>
      <c r="C211" s="32"/>
      <c r="D211" s="104"/>
      <c r="E211" s="191"/>
      <c r="F211" s="31"/>
      <c r="G211" s="71" t="str">
        <f t="shared" si="28"/>
        <v/>
      </c>
      <c r="H211" s="77">
        <f t="shared" si="29"/>
        <v>0</v>
      </c>
      <c r="I211" s="126">
        <f>IFERROR(VLOOKUP($D211,PGP!$A:$B,2,FALSE),0)</f>
        <v>0</v>
      </c>
      <c r="J211" s="127">
        <f t="shared" si="30"/>
        <v>0</v>
      </c>
      <c r="K211" s="128">
        <f t="shared" si="31"/>
        <v>0</v>
      </c>
      <c r="L211" s="129" t="str">
        <f t="shared" si="32"/>
        <v>N/A</v>
      </c>
      <c r="M211" s="130" t="str">
        <f t="shared" si="25"/>
        <v/>
      </c>
      <c r="N211" s="131">
        <f t="shared" si="26"/>
        <v>0</v>
      </c>
      <c r="O211" s="134" t="str">
        <f t="shared" si="27"/>
        <v/>
      </c>
      <c r="P211" s="1" t="str">
        <f t="shared" si="33"/>
        <v/>
      </c>
    </row>
    <row r="212" spans="2:16" s="1" customFormat="1" x14ac:dyDescent="0.2">
      <c r="B212" s="32"/>
      <c r="C212" s="32"/>
      <c r="D212" s="104"/>
      <c r="E212" s="191"/>
      <c r="F212" s="31"/>
      <c r="G212" s="71" t="str">
        <f t="shared" si="28"/>
        <v/>
      </c>
      <c r="H212" s="77">
        <f t="shared" si="29"/>
        <v>0</v>
      </c>
      <c r="I212" s="126">
        <f>IFERROR(VLOOKUP($D212,PGP!$A:$B,2,FALSE),0)</f>
        <v>0</v>
      </c>
      <c r="J212" s="127">
        <f t="shared" si="30"/>
        <v>0</v>
      </c>
      <c r="K212" s="128">
        <f t="shared" si="31"/>
        <v>0</v>
      </c>
      <c r="L212" s="129" t="str">
        <f t="shared" si="32"/>
        <v>N/A</v>
      </c>
      <c r="M212" s="130" t="str">
        <f t="shared" si="25"/>
        <v/>
      </c>
      <c r="N212" s="131">
        <f t="shared" si="26"/>
        <v>0</v>
      </c>
      <c r="O212" s="134" t="str">
        <f t="shared" si="27"/>
        <v/>
      </c>
      <c r="P212" s="1" t="str">
        <f t="shared" si="33"/>
        <v/>
      </c>
    </row>
    <row r="213" spans="2:16" s="1" customFormat="1" x14ac:dyDescent="0.2">
      <c r="B213" s="32"/>
      <c r="C213" s="32"/>
      <c r="D213" s="104"/>
      <c r="E213" s="191"/>
      <c r="F213" s="31"/>
      <c r="G213" s="71" t="str">
        <f t="shared" si="28"/>
        <v/>
      </c>
      <c r="H213" s="77">
        <f t="shared" si="29"/>
        <v>0</v>
      </c>
      <c r="I213" s="126">
        <f>IFERROR(VLOOKUP($D213,PGP!$A:$B,2,FALSE),0)</f>
        <v>0</v>
      </c>
      <c r="J213" s="127">
        <f t="shared" si="30"/>
        <v>0</v>
      </c>
      <c r="K213" s="128">
        <f t="shared" si="31"/>
        <v>0</v>
      </c>
      <c r="L213" s="129" t="str">
        <f t="shared" si="32"/>
        <v>N/A</v>
      </c>
      <c r="M213" s="130" t="str">
        <f t="shared" si="25"/>
        <v/>
      </c>
      <c r="N213" s="131">
        <f t="shared" si="26"/>
        <v>0</v>
      </c>
      <c r="O213" s="134" t="str">
        <f t="shared" si="27"/>
        <v/>
      </c>
      <c r="P213" s="1" t="str">
        <f t="shared" si="33"/>
        <v/>
      </c>
    </row>
    <row r="214" spans="2:16" s="1" customFormat="1" x14ac:dyDescent="0.2">
      <c r="B214" s="32"/>
      <c r="C214" s="32"/>
      <c r="D214" s="104"/>
      <c r="E214" s="191"/>
      <c r="F214" s="31"/>
      <c r="G214" s="71" t="str">
        <f t="shared" si="28"/>
        <v/>
      </c>
      <c r="H214" s="77">
        <f t="shared" si="29"/>
        <v>0</v>
      </c>
      <c r="I214" s="126">
        <f>IFERROR(VLOOKUP($D214,PGP!$A:$B,2,FALSE),0)</f>
        <v>0</v>
      </c>
      <c r="J214" s="127">
        <f t="shared" si="30"/>
        <v>0</v>
      </c>
      <c r="K214" s="128">
        <f t="shared" si="31"/>
        <v>0</v>
      </c>
      <c r="L214" s="129" t="str">
        <f t="shared" si="32"/>
        <v>N/A</v>
      </c>
      <c r="M214" s="130" t="str">
        <f t="shared" si="25"/>
        <v/>
      </c>
      <c r="N214" s="131">
        <f t="shared" si="26"/>
        <v>0</v>
      </c>
      <c r="O214" s="134" t="str">
        <f t="shared" si="27"/>
        <v/>
      </c>
      <c r="P214" s="1" t="str">
        <f t="shared" si="33"/>
        <v/>
      </c>
    </row>
    <row r="215" spans="2:16" s="1" customFormat="1" x14ac:dyDescent="0.2">
      <c r="B215" s="32"/>
      <c r="C215" s="32"/>
      <c r="D215" s="104"/>
      <c r="E215" s="191"/>
      <c r="F215" s="31"/>
      <c r="G215" s="71" t="str">
        <f t="shared" si="28"/>
        <v/>
      </c>
      <c r="H215" s="77">
        <f t="shared" si="29"/>
        <v>0</v>
      </c>
      <c r="I215" s="126">
        <f>IFERROR(VLOOKUP($D215,PGP!$A:$B,2,FALSE),0)</f>
        <v>0</v>
      </c>
      <c r="J215" s="127">
        <f t="shared" si="30"/>
        <v>0</v>
      </c>
      <c r="K215" s="128">
        <f t="shared" si="31"/>
        <v>0</v>
      </c>
      <c r="L215" s="129" t="str">
        <f t="shared" si="32"/>
        <v>N/A</v>
      </c>
      <c r="M215" s="130" t="str">
        <f t="shared" si="25"/>
        <v/>
      </c>
      <c r="N215" s="131">
        <f t="shared" si="26"/>
        <v>0</v>
      </c>
      <c r="O215" s="134" t="str">
        <f t="shared" si="27"/>
        <v/>
      </c>
      <c r="P215" s="1" t="str">
        <f t="shared" si="33"/>
        <v/>
      </c>
    </row>
    <row r="216" spans="2:16" s="1" customFormat="1" x14ac:dyDescent="0.2">
      <c r="B216" s="32"/>
      <c r="C216" s="32"/>
      <c r="D216" s="104"/>
      <c r="E216" s="191"/>
      <c r="F216" s="31"/>
      <c r="G216" s="71" t="str">
        <f t="shared" si="28"/>
        <v/>
      </c>
      <c r="H216" s="77">
        <f t="shared" si="29"/>
        <v>0</v>
      </c>
      <c r="I216" s="126">
        <f>IFERROR(VLOOKUP($D216,PGP!$A:$B,2,FALSE),0)</f>
        <v>0</v>
      </c>
      <c r="J216" s="127">
        <f t="shared" si="30"/>
        <v>0</v>
      </c>
      <c r="K216" s="128">
        <f t="shared" si="31"/>
        <v>0</v>
      </c>
      <c r="L216" s="129" t="str">
        <f t="shared" si="32"/>
        <v>N/A</v>
      </c>
      <c r="M216" s="130" t="str">
        <f t="shared" si="25"/>
        <v/>
      </c>
      <c r="N216" s="131">
        <f t="shared" si="26"/>
        <v>0</v>
      </c>
      <c r="O216" s="134" t="str">
        <f t="shared" si="27"/>
        <v/>
      </c>
      <c r="P216" s="1" t="str">
        <f t="shared" si="33"/>
        <v/>
      </c>
    </row>
    <row r="217" spans="2:16" s="1" customFormat="1" x14ac:dyDescent="0.2">
      <c r="B217" s="32"/>
      <c r="C217" s="32"/>
      <c r="D217" s="104"/>
      <c r="E217" s="191"/>
      <c r="F217" s="31"/>
      <c r="G217" s="71" t="str">
        <f t="shared" si="28"/>
        <v/>
      </c>
      <c r="H217" s="77">
        <f t="shared" si="29"/>
        <v>0</v>
      </c>
      <c r="I217" s="126">
        <f>IFERROR(VLOOKUP($D217,PGP!$A:$B,2,FALSE),0)</f>
        <v>0</v>
      </c>
      <c r="J217" s="127">
        <f t="shared" si="30"/>
        <v>0</v>
      </c>
      <c r="K217" s="128">
        <f t="shared" si="31"/>
        <v>0</v>
      </c>
      <c r="L217" s="129" t="str">
        <f t="shared" si="32"/>
        <v>N/A</v>
      </c>
      <c r="M217" s="130" t="str">
        <f t="shared" si="25"/>
        <v/>
      </c>
      <c r="N217" s="131">
        <f t="shared" si="26"/>
        <v>0</v>
      </c>
      <c r="O217" s="134" t="str">
        <f t="shared" si="27"/>
        <v/>
      </c>
      <c r="P217" s="1" t="str">
        <f t="shared" si="33"/>
        <v/>
      </c>
    </row>
    <row r="218" spans="2:16" s="1" customFormat="1" x14ac:dyDescent="0.2">
      <c r="B218" s="32"/>
      <c r="C218" s="32"/>
      <c r="D218" s="104"/>
      <c r="E218" s="191"/>
      <c r="F218" s="31"/>
      <c r="G218" s="71" t="str">
        <f t="shared" si="28"/>
        <v/>
      </c>
      <c r="H218" s="77">
        <f t="shared" si="29"/>
        <v>0</v>
      </c>
      <c r="I218" s="126">
        <f>IFERROR(VLOOKUP($D218,PGP!$A:$B,2,FALSE),0)</f>
        <v>0</v>
      </c>
      <c r="J218" s="127">
        <f t="shared" si="30"/>
        <v>0</v>
      </c>
      <c r="K218" s="128">
        <f t="shared" si="31"/>
        <v>0</v>
      </c>
      <c r="L218" s="129" t="str">
        <f t="shared" si="32"/>
        <v>N/A</v>
      </c>
      <c r="M218" s="130" t="str">
        <f t="shared" si="25"/>
        <v/>
      </c>
      <c r="N218" s="131">
        <f t="shared" si="26"/>
        <v>0</v>
      </c>
      <c r="O218" s="134" t="str">
        <f t="shared" si="27"/>
        <v/>
      </c>
      <c r="P218" s="1" t="str">
        <f t="shared" si="33"/>
        <v/>
      </c>
    </row>
    <row r="219" spans="2:16" s="1" customFormat="1" x14ac:dyDescent="0.2">
      <c r="B219" s="32"/>
      <c r="C219" s="32"/>
      <c r="D219" s="104"/>
      <c r="E219" s="191"/>
      <c r="F219" s="31"/>
      <c r="G219" s="71" t="str">
        <f t="shared" si="28"/>
        <v/>
      </c>
      <c r="H219" s="77">
        <f t="shared" si="29"/>
        <v>0</v>
      </c>
      <c r="I219" s="126">
        <f>IFERROR(VLOOKUP($D219,PGP!$A:$B,2,FALSE),0)</f>
        <v>0</v>
      </c>
      <c r="J219" s="127">
        <f t="shared" si="30"/>
        <v>0</v>
      </c>
      <c r="K219" s="128">
        <f t="shared" si="31"/>
        <v>0</v>
      </c>
      <c r="L219" s="129" t="str">
        <f t="shared" si="32"/>
        <v>N/A</v>
      </c>
      <c r="M219" s="130" t="str">
        <f t="shared" si="25"/>
        <v/>
      </c>
      <c r="N219" s="131">
        <f t="shared" si="26"/>
        <v>0</v>
      </c>
      <c r="O219" s="134" t="str">
        <f t="shared" si="27"/>
        <v/>
      </c>
      <c r="P219" s="1" t="str">
        <f t="shared" si="33"/>
        <v/>
      </c>
    </row>
    <row r="220" spans="2:16" s="1" customFormat="1" x14ac:dyDescent="0.2">
      <c r="B220" s="32"/>
      <c r="C220" s="32"/>
      <c r="D220" s="104"/>
      <c r="E220" s="191"/>
      <c r="F220" s="31"/>
      <c r="G220" s="71" t="str">
        <f t="shared" si="28"/>
        <v/>
      </c>
      <c r="H220" s="77">
        <f t="shared" si="29"/>
        <v>0</v>
      </c>
      <c r="I220" s="126">
        <f>IFERROR(VLOOKUP($D220,PGP!$A:$B,2,FALSE),0)</f>
        <v>0</v>
      </c>
      <c r="J220" s="127">
        <f t="shared" si="30"/>
        <v>0</v>
      </c>
      <c r="K220" s="128">
        <f t="shared" si="31"/>
        <v>0</v>
      </c>
      <c r="L220" s="129" t="str">
        <f t="shared" si="32"/>
        <v>N/A</v>
      </c>
      <c r="M220" s="130" t="str">
        <f t="shared" si="25"/>
        <v/>
      </c>
      <c r="N220" s="131">
        <f t="shared" si="26"/>
        <v>0</v>
      </c>
      <c r="O220" s="134" t="str">
        <f t="shared" si="27"/>
        <v/>
      </c>
      <c r="P220" s="1" t="str">
        <f t="shared" si="33"/>
        <v/>
      </c>
    </row>
    <row r="221" spans="2:16" s="1" customFormat="1" x14ac:dyDescent="0.2">
      <c r="B221" s="32"/>
      <c r="C221" s="32"/>
      <c r="D221" s="104"/>
      <c r="E221" s="191"/>
      <c r="F221" s="31"/>
      <c r="G221" s="71" t="str">
        <f t="shared" si="28"/>
        <v/>
      </c>
      <c r="H221" s="77">
        <f t="shared" si="29"/>
        <v>0</v>
      </c>
      <c r="I221" s="126">
        <f>IFERROR(VLOOKUP($D221,PGP!$A:$B,2,FALSE),0)</f>
        <v>0</v>
      </c>
      <c r="J221" s="127">
        <f t="shared" si="30"/>
        <v>0</v>
      </c>
      <c r="K221" s="128">
        <f t="shared" si="31"/>
        <v>0</v>
      </c>
      <c r="L221" s="129" t="str">
        <f t="shared" si="32"/>
        <v>N/A</v>
      </c>
      <c r="M221" s="130" t="str">
        <f t="shared" si="25"/>
        <v/>
      </c>
      <c r="N221" s="131">
        <f t="shared" si="26"/>
        <v>0</v>
      </c>
      <c r="O221" s="134" t="str">
        <f t="shared" si="27"/>
        <v/>
      </c>
      <c r="P221" s="1" t="str">
        <f t="shared" si="33"/>
        <v/>
      </c>
    </row>
    <row r="222" spans="2:16" s="1" customFormat="1" x14ac:dyDescent="0.2">
      <c r="B222" s="32"/>
      <c r="C222" s="32"/>
      <c r="D222" s="104"/>
      <c r="E222" s="191"/>
      <c r="F222" s="31"/>
      <c r="G222" s="71" t="str">
        <f t="shared" si="28"/>
        <v/>
      </c>
      <c r="H222" s="77">
        <f t="shared" si="29"/>
        <v>0</v>
      </c>
      <c r="I222" s="126">
        <f>IFERROR(VLOOKUP($D222,PGP!$A:$B,2,FALSE),0)</f>
        <v>0</v>
      </c>
      <c r="J222" s="127">
        <f t="shared" si="30"/>
        <v>0</v>
      </c>
      <c r="K222" s="128">
        <f t="shared" si="31"/>
        <v>0</v>
      </c>
      <c r="L222" s="129" t="str">
        <f t="shared" si="32"/>
        <v>N/A</v>
      </c>
      <c r="M222" s="130" t="str">
        <f t="shared" si="25"/>
        <v/>
      </c>
      <c r="N222" s="131">
        <f t="shared" si="26"/>
        <v>0</v>
      </c>
      <c r="O222" s="134" t="str">
        <f t="shared" si="27"/>
        <v/>
      </c>
      <c r="P222" s="1" t="str">
        <f t="shared" si="33"/>
        <v/>
      </c>
    </row>
    <row r="223" spans="2:16" s="1" customFormat="1" x14ac:dyDescent="0.2">
      <c r="B223" s="32"/>
      <c r="C223" s="32"/>
      <c r="D223" s="104"/>
      <c r="E223" s="191"/>
      <c r="F223" s="31"/>
      <c r="G223" s="71" t="str">
        <f t="shared" si="28"/>
        <v/>
      </c>
      <c r="H223" s="77">
        <f t="shared" si="29"/>
        <v>0</v>
      </c>
      <c r="I223" s="126">
        <f>IFERROR(VLOOKUP($D223,PGP!$A:$B,2,FALSE),0)</f>
        <v>0</v>
      </c>
      <c r="J223" s="127">
        <f t="shared" si="30"/>
        <v>0</v>
      </c>
      <c r="K223" s="128">
        <f t="shared" si="31"/>
        <v>0</v>
      </c>
      <c r="L223" s="129" t="str">
        <f t="shared" si="32"/>
        <v>N/A</v>
      </c>
      <c r="M223" s="130" t="str">
        <f t="shared" si="25"/>
        <v/>
      </c>
      <c r="N223" s="131">
        <f t="shared" si="26"/>
        <v>0</v>
      </c>
      <c r="O223" s="134" t="str">
        <f t="shared" si="27"/>
        <v/>
      </c>
      <c r="P223" s="1" t="str">
        <f t="shared" si="33"/>
        <v/>
      </c>
    </row>
    <row r="224" spans="2:16" s="1" customFormat="1" x14ac:dyDescent="0.2">
      <c r="B224" s="32"/>
      <c r="C224" s="32"/>
      <c r="D224" s="104"/>
      <c r="E224" s="191"/>
      <c r="F224" s="31"/>
      <c r="G224" s="71" t="str">
        <f t="shared" si="28"/>
        <v/>
      </c>
      <c r="H224" s="77">
        <f t="shared" si="29"/>
        <v>0</v>
      </c>
      <c r="I224" s="126">
        <f>IFERROR(VLOOKUP($D224,PGP!$A:$B,2,FALSE),0)</f>
        <v>0</v>
      </c>
      <c r="J224" s="127">
        <f t="shared" si="30"/>
        <v>0</v>
      </c>
      <c r="K224" s="128">
        <f t="shared" si="31"/>
        <v>0</v>
      </c>
      <c r="L224" s="129" t="str">
        <f t="shared" si="32"/>
        <v>N/A</v>
      </c>
      <c r="M224" s="130" t="str">
        <f t="shared" si="25"/>
        <v/>
      </c>
      <c r="N224" s="131">
        <f t="shared" si="26"/>
        <v>0</v>
      </c>
      <c r="O224" s="134" t="str">
        <f t="shared" si="27"/>
        <v/>
      </c>
      <c r="P224" s="1" t="str">
        <f t="shared" si="33"/>
        <v/>
      </c>
    </row>
    <row r="225" spans="2:16" s="1" customFormat="1" x14ac:dyDescent="0.2">
      <c r="B225" s="32"/>
      <c r="C225" s="32"/>
      <c r="D225" s="104"/>
      <c r="E225" s="191"/>
      <c r="F225" s="31"/>
      <c r="G225" s="71" t="str">
        <f t="shared" si="28"/>
        <v/>
      </c>
      <c r="H225" s="77">
        <f t="shared" si="29"/>
        <v>0</v>
      </c>
      <c r="I225" s="126">
        <f>IFERROR(VLOOKUP($D225,PGP!$A:$B,2,FALSE),0)</f>
        <v>0</v>
      </c>
      <c r="J225" s="127">
        <f t="shared" si="30"/>
        <v>0</v>
      </c>
      <c r="K225" s="128">
        <f t="shared" si="31"/>
        <v>0</v>
      </c>
      <c r="L225" s="129" t="str">
        <f t="shared" si="32"/>
        <v>N/A</v>
      </c>
      <c r="M225" s="130" t="str">
        <f t="shared" ref="M225:M288" si="34">IF(E225=0,"",IF(J225=N225,"Calcul de base/ Standard calculation","Marge protégée/ Protected margin"))</f>
        <v/>
      </c>
      <c r="N225" s="131">
        <f t="shared" ref="N225:N288" si="35">IF(J225="NA",L225,MIN(J225,L225))</f>
        <v>0</v>
      </c>
      <c r="O225" s="134" t="str">
        <f t="shared" ref="O225:O288" si="36">IF(ISBLANK(F225),"",IF(E225&gt;0,ROUNDDOWN(N225/0.05,0)*0.05,"Remplir colonne D/Complete column D"))</f>
        <v/>
      </c>
      <c r="P225" s="1" t="str">
        <f t="shared" si="33"/>
        <v/>
      </c>
    </row>
    <row r="226" spans="2:16" s="1" customFormat="1" x14ac:dyDescent="0.2">
      <c r="B226" s="32"/>
      <c r="C226" s="32"/>
      <c r="D226" s="104"/>
      <c r="E226" s="191"/>
      <c r="F226" s="31"/>
      <c r="G226" s="71" t="str">
        <f t="shared" ref="G226:G289" si="37">IFERROR(F226/E226,"")</f>
        <v/>
      </c>
      <c r="H226" s="77">
        <f t="shared" ref="H226:H289" si="38">(IF(AND(D226="Fleurs séchées/Dried cannabis",(E226&lt;28)),1.05,0)+IF(AND(D226="Fleurs séchées/Dried cannabis",(E226=28)),0.9,0))*$E226</f>
        <v>0</v>
      </c>
      <c r="I226" s="126">
        <f>IFERROR(VLOOKUP($D226,PGP!$A:$B,2,FALSE),0)</f>
        <v>0</v>
      </c>
      <c r="J226" s="127">
        <f t="shared" ref="J226:J289" si="39">ROUNDDOWN(((F226/1.14975)-H226)/(1+I226),2)</f>
        <v>0</v>
      </c>
      <c r="K226" s="128">
        <f t="shared" ref="K226:K289" si="40">(IF(AND(D226="Fleurs séchées/Dried cannabis",(E226&lt;28)),1.85,0)+IF(AND(D226="Fleurs séchées/Dried cannabis",(E226=28)),1.25,0)+IF(D226="Préroulés/Pre-rolled",2.2,0)+IF(D226="Moulu/Ground",1.5,0)+IF(AND(D226="Haschich/Hash",(E226&gt;=3)),3.5,0)+IF(AND(D226="Haschich/Hash",AND(E226&gt;=2,E226&lt;3)),4.3,0)+IF(AND(D226="Haschich/Hash",AND(E226&gt;=0,E226&lt;2)),5.9,0))*E226</f>
        <v>0</v>
      </c>
      <c r="L226" s="129" t="str">
        <f t="shared" ref="L226:L289" si="41">IF(K226&gt;0,(F226/1.14975)-K226,"N/A")</f>
        <v>N/A</v>
      </c>
      <c r="M226" s="130" t="str">
        <f t="shared" si="34"/>
        <v/>
      </c>
      <c r="N226" s="131">
        <f t="shared" si="35"/>
        <v>0</v>
      </c>
      <c r="O226" s="134" t="str">
        <f t="shared" si="36"/>
        <v/>
      </c>
      <c r="P226" s="1" t="str">
        <f t="shared" si="33"/>
        <v/>
      </c>
    </row>
    <row r="227" spans="2:16" s="1" customFormat="1" x14ac:dyDescent="0.2">
      <c r="B227" s="32"/>
      <c r="C227" s="32"/>
      <c r="D227" s="104"/>
      <c r="E227" s="191"/>
      <c r="F227" s="31"/>
      <c r="G227" s="71" t="str">
        <f t="shared" si="37"/>
        <v/>
      </c>
      <c r="H227" s="77">
        <f t="shared" si="38"/>
        <v>0</v>
      </c>
      <c r="I227" s="126">
        <f>IFERROR(VLOOKUP($D227,PGP!$A:$B,2,FALSE),0)</f>
        <v>0</v>
      </c>
      <c r="J227" s="127">
        <f t="shared" si="39"/>
        <v>0</v>
      </c>
      <c r="K227" s="128">
        <f t="shared" si="40"/>
        <v>0</v>
      </c>
      <c r="L227" s="129" t="str">
        <f t="shared" si="41"/>
        <v>N/A</v>
      </c>
      <c r="M227" s="130" t="str">
        <f t="shared" si="34"/>
        <v/>
      </c>
      <c r="N227" s="131">
        <f t="shared" si="35"/>
        <v>0</v>
      </c>
      <c r="O227" s="134" t="str">
        <f t="shared" si="36"/>
        <v/>
      </c>
      <c r="P227" s="1" t="str">
        <f t="shared" si="33"/>
        <v/>
      </c>
    </row>
    <row r="228" spans="2:16" s="1" customFormat="1" x14ac:dyDescent="0.2">
      <c r="B228" s="32"/>
      <c r="C228" s="32"/>
      <c r="D228" s="104"/>
      <c r="E228" s="191"/>
      <c r="F228" s="31"/>
      <c r="G228" s="71" t="str">
        <f t="shared" si="37"/>
        <v/>
      </c>
      <c r="H228" s="77">
        <f t="shared" si="38"/>
        <v>0</v>
      </c>
      <c r="I228" s="126">
        <f>IFERROR(VLOOKUP($D228,PGP!$A:$B,2,FALSE),0)</f>
        <v>0</v>
      </c>
      <c r="J228" s="127">
        <f t="shared" si="39"/>
        <v>0</v>
      </c>
      <c r="K228" s="128">
        <f t="shared" si="40"/>
        <v>0</v>
      </c>
      <c r="L228" s="129" t="str">
        <f t="shared" si="41"/>
        <v>N/A</v>
      </c>
      <c r="M228" s="130" t="str">
        <f t="shared" si="34"/>
        <v/>
      </c>
      <c r="N228" s="131">
        <f t="shared" si="35"/>
        <v>0</v>
      </c>
      <c r="O228" s="134" t="str">
        <f t="shared" si="36"/>
        <v/>
      </c>
      <c r="P228" s="1" t="str">
        <f t="shared" si="33"/>
        <v/>
      </c>
    </row>
    <row r="229" spans="2:16" s="1" customFormat="1" x14ac:dyDescent="0.2">
      <c r="B229" s="32"/>
      <c r="C229" s="32"/>
      <c r="D229" s="104"/>
      <c r="E229" s="191"/>
      <c r="F229" s="31"/>
      <c r="G229" s="71" t="str">
        <f t="shared" si="37"/>
        <v/>
      </c>
      <c r="H229" s="77">
        <f t="shared" si="38"/>
        <v>0</v>
      </c>
      <c r="I229" s="126">
        <f>IFERROR(VLOOKUP($D229,PGP!$A:$B,2,FALSE),0)</f>
        <v>0</v>
      </c>
      <c r="J229" s="127">
        <f t="shared" si="39"/>
        <v>0</v>
      </c>
      <c r="K229" s="128">
        <f t="shared" si="40"/>
        <v>0</v>
      </c>
      <c r="L229" s="129" t="str">
        <f t="shared" si="41"/>
        <v>N/A</v>
      </c>
      <c r="M229" s="130" t="str">
        <f t="shared" si="34"/>
        <v/>
      </c>
      <c r="N229" s="131">
        <f t="shared" si="35"/>
        <v>0</v>
      </c>
      <c r="O229" s="134" t="str">
        <f t="shared" si="36"/>
        <v/>
      </c>
      <c r="P229" s="1" t="str">
        <f t="shared" si="33"/>
        <v/>
      </c>
    </row>
    <row r="230" spans="2:16" s="1" customFormat="1" x14ac:dyDescent="0.2">
      <c r="B230" s="32"/>
      <c r="C230" s="32"/>
      <c r="D230" s="104"/>
      <c r="E230" s="191"/>
      <c r="F230" s="31"/>
      <c r="G230" s="71" t="str">
        <f t="shared" si="37"/>
        <v/>
      </c>
      <c r="H230" s="77">
        <f t="shared" si="38"/>
        <v>0</v>
      </c>
      <c r="I230" s="126">
        <f>IFERROR(VLOOKUP($D230,PGP!$A:$B,2,FALSE),0)</f>
        <v>0</v>
      </c>
      <c r="J230" s="127">
        <f t="shared" si="39"/>
        <v>0</v>
      </c>
      <c r="K230" s="128">
        <f t="shared" si="40"/>
        <v>0</v>
      </c>
      <c r="L230" s="129" t="str">
        <f t="shared" si="41"/>
        <v>N/A</v>
      </c>
      <c r="M230" s="130" t="str">
        <f t="shared" si="34"/>
        <v/>
      </c>
      <c r="N230" s="131">
        <f t="shared" si="35"/>
        <v>0</v>
      </c>
      <c r="O230" s="134" t="str">
        <f t="shared" si="36"/>
        <v/>
      </c>
      <c r="P230" s="1" t="str">
        <f t="shared" si="33"/>
        <v/>
      </c>
    </row>
    <row r="231" spans="2:16" s="1" customFormat="1" x14ac:dyDescent="0.2">
      <c r="B231" s="32"/>
      <c r="C231" s="32"/>
      <c r="D231" s="104"/>
      <c r="E231" s="191"/>
      <c r="F231" s="31"/>
      <c r="G231" s="71" t="str">
        <f t="shared" si="37"/>
        <v/>
      </c>
      <c r="H231" s="77">
        <f t="shared" si="38"/>
        <v>0</v>
      </c>
      <c r="I231" s="126">
        <f>IFERROR(VLOOKUP($D231,PGP!$A:$B,2,FALSE),0)</f>
        <v>0</v>
      </c>
      <c r="J231" s="127">
        <f t="shared" si="39"/>
        <v>0</v>
      </c>
      <c r="K231" s="128">
        <f t="shared" si="40"/>
        <v>0</v>
      </c>
      <c r="L231" s="129" t="str">
        <f t="shared" si="41"/>
        <v>N/A</v>
      </c>
      <c r="M231" s="130" t="str">
        <f t="shared" si="34"/>
        <v/>
      </c>
      <c r="N231" s="131">
        <f t="shared" si="35"/>
        <v>0</v>
      </c>
      <c r="O231" s="134" t="str">
        <f t="shared" si="36"/>
        <v/>
      </c>
      <c r="P231" s="1" t="str">
        <f t="shared" si="33"/>
        <v/>
      </c>
    </row>
    <row r="232" spans="2:16" s="1" customFormat="1" x14ac:dyDescent="0.2">
      <c r="B232" s="32"/>
      <c r="C232" s="32"/>
      <c r="D232" s="104"/>
      <c r="E232" s="191"/>
      <c r="F232" s="31"/>
      <c r="G232" s="71" t="str">
        <f t="shared" si="37"/>
        <v/>
      </c>
      <c r="H232" s="77">
        <f t="shared" si="38"/>
        <v>0</v>
      </c>
      <c r="I232" s="126">
        <f>IFERROR(VLOOKUP($D232,PGP!$A:$B,2,FALSE),0)</f>
        <v>0</v>
      </c>
      <c r="J232" s="127">
        <f t="shared" si="39"/>
        <v>0</v>
      </c>
      <c r="K232" s="128">
        <f t="shared" si="40"/>
        <v>0</v>
      </c>
      <c r="L232" s="129" t="str">
        <f t="shared" si="41"/>
        <v>N/A</v>
      </c>
      <c r="M232" s="130" t="str">
        <f t="shared" si="34"/>
        <v/>
      </c>
      <c r="N232" s="131">
        <f t="shared" si="35"/>
        <v>0</v>
      </c>
      <c r="O232" s="134" t="str">
        <f t="shared" si="36"/>
        <v/>
      </c>
      <c r="P232" s="1" t="str">
        <f t="shared" si="33"/>
        <v/>
      </c>
    </row>
    <row r="233" spans="2:16" s="1" customFormat="1" x14ac:dyDescent="0.2">
      <c r="B233" s="32"/>
      <c r="C233" s="32"/>
      <c r="D233" s="104"/>
      <c r="E233" s="191"/>
      <c r="F233" s="31"/>
      <c r="G233" s="71" t="str">
        <f t="shared" si="37"/>
        <v/>
      </c>
      <c r="H233" s="77">
        <f t="shared" si="38"/>
        <v>0</v>
      </c>
      <c r="I233" s="126">
        <f>IFERROR(VLOOKUP($D233,PGP!$A:$B,2,FALSE),0)</f>
        <v>0</v>
      </c>
      <c r="J233" s="127">
        <f t="shared" si="39"/>
        <v>0</v>
      </c>
      <c r="K233" s="128">
        <f t="shared" si="40"/>
        <v>0</v>
      </c>
      <c r="L233" s="129" t="str">
        <f t="shared" si="41"/>
        <v>N/A</v>
      </c>
      <c r="M233" s="130" t="str">
        <f t="shared" si="34"/>
        <v/>
      </c>
      <c r="N233" s="131">
        <f t="shared" si="35"/>
        <v>0</v>
      </c>
      <c r="O233" s="134" t="str">
        <f t="shared" si="36"/>
        <v/>
      </c>
      <c r="P233" s="1" t="str">
        <f t="shared" si="33"/>
        <v/>
      </c>
    </row>
    <row r="234" spans="2:16" s="1" customFormat="1" x14ac:dyDescent="0.2">
      <c r="B234" s="32"/>
      <c r="C234" s="32"/>
      <c r="D234" s="104"/>
      <c r="E234" s="191"/>
      <c r="F234" s="31"/>
      <c r="G234" s="71" t="str">
        <f t="shared" si="37"/>
        <v/>
      </c>
      <c r="H234" s="77">
        <f t="shared" si="38"/>
        <v>0</v>
      </c>
      <c r="I234" s="126">
        <f>IFERROR(VLOOKUP($D234,PGP!$A:$B,2,FALSE),0)</f>
        <v>0</v>
      </c>
      <c r="J234" s="127">
        <f t="shared" si="39"/>
        <v>0</v>
      </c>
      <c r="K234" s="128">
        <f t="shared" si="40"/>
        <v>0</v>
      </c>
      <c r="L234" s="129" t="str">
        <f t="shared" si="41"/>
        <v>N/A</v>
      </c>
      <c r="M234" s="130" t="str">
        <f t="shared" si="34"/>
        <v/>
      </c>
      <c r="N234" s="131">
        <f t="shared" si="35"/>
        <v>0</v>
      </c>
      <c r="O234" s="134" t="str">
        <f t="shared" si="36"/>
        <v/>
      </c>
      <c r="P234" s="1" t="str">
        <f t="shared" si="33"/>
        <v/>
      </c>
    </row>
    <row r="235" spans="2:16" s="1" customFormat="1" x14ac:dyDescent="0.2">
      <c r="B235" s="32"/>
      <c r="C235" s="32"/>
      <c r="D235" s="104"/>
      <c r="E235" s="191"/>
      <c r="F235" s="31"/>
      <c r="G235" s="71" t="str">
        <f t="shared" si="37"/>
        <v/>
      </c>
      <c r="H235" s="77">
        <f t="shared" si="38"/>
        <v>0</v>
      </c>
      <c r="I235" s="126">
        <f>IFERROR(VLOOKUP($D235,PGP!$A:$B,2,FALSE),0)</f>
        <v>0</v>
      </c>
      <c r="J235" s="127">
        <f t="shared" si="39"/>
        <v>0</v>
      </c>
      <c r="K235" s="128">
        <f t="shared" si="40"/>
        <v>0</v>
      </c>
      <c r="L235" s="129" t="str">
        <f t="shared" si="41"/>
        <v>N/A</v>
      </c>
      <c r="M235" s="130" t="str">
        <f t="shared" si="34"/>
        <v/>
      </c>
      <c r="N235" s="131">
        <f t="shared" si="35"/>
        <v>0</v>
      </c>
      <c r="O235" s="134" t="str">
        <f t="shared" si="36"/>
        <v/>
      </c>
      <c r="P235" s="1" t="str">
        <f t="shared" si="33"/>
        <v/>
      </c>
    </row>
    <row r="236" spans="2:16" s="1" customFormat="1" x14ac:dyDescent="0.2">
      <c r="B236" s="32"/>
      <c r="C236" s="32"/>
      <c r="D236" s="104"/>
      <c r="E236" s="191"/>
      <c r="F236" s="31"/>
      <c r="G236" s="71" t="str">
        <f t="shared" si="37"/>
        <v/>
      </c>
      <c r="H236" s="77">
        <f t="shared" si="38"/>
        <v>0</v>
      </c>
      <c r="I236" s="126">
        <f>IFERROR(VLOOKUP($D236,PGP!$A:$B,2,FALSE),0)</f>
        <v>0</v>
      </c>
      <c r="J236" s="127">
        <f t="shared" si="39"/>
        <v>0</v>
      </c>
      <c r="K236" s="128">
        <f t="shared" si="40"/>
        <v>0</v>
      </c>
      <c r="L236" s="129" t="str">
        <f t="shared" si="41"/>
        <v>N/A</v>
      </c>
      <c r="M236" s="130" t="str">
        <f t="shared" si="34"/>
        <v/>
      </c>
      <c r="N236" s="131">
        <f t="shared" si="35"/>
        <v>0</v>
      </c>
      <c r="O236" s="134" t="str">
        <f t="shared" si="36"/>
        <v/>
      </c>
      <c r="P236" s="1" t="str">
        <f t="shared" ref="P236:P299" si="42">IF(ROUND(F236,1)=F236,"","ATTENTION, arrondir au dixième près, WARNING, round up the amount")</f>
        <v/>
      </c>
    </row>
    <row r="237" spans="2:16" s="1" customFormat="1" x14ac:dyDescent="0.2">
      <c r="B237" s="32"/>
      <c r="C237" s="32"/>
      <c r="D237" s="104"/>
      <c r="E237" s="191"/>
      <c r="F237" s="31"/>
      <c r="G237" s="71" t="str">
        <f t="shared" si="37"/>
        <v/>
      </c>
      <c r="H237" s="77">
        <f t="shared" si="38"/>
        <v>0</v>
      </c>
      <c r="I237" s="126">
        <f>IFERROR(VLOOKUP($D237,PGP!$A:$B,2,FALSE),0)</f>
        <v>0</v>
      </c>
      <c r="J237" s="127">
        <f t="shared" si="39"/>
        <v>0</v>
      </c>
      <c r="K237" s="128">
        <f t="shared" si="40"/>
        <v>0</v>
      </c>
      <c r="L237" s="129" t="str">
        <f t="shared" si="41"/>
        <v>N/A</v>
      </c>
      <c r="M237" s="130" t="str">
        <f t="shared" si="34"/>
        <v/>
      </c>
      <c r="N237" s="131">
        <f t="shared" si="35"/>
        <v>0</v>
      </c>
      <c r="O237" s="134" t="str">
        <f t="shared" si="36"/>
        <v/>
      </c>
      <c r="P237" s="1" t="str">
        <f t="shared" si="42"/>
        <v/>
      </c>
    </row>
    <row r="238" spans="2:16" s="1" customFormat="1" x14ac:dyDescent="0.2">
      <c r="B238" s="32"/>
      <c r="C238" s="32"/>
      <c r="D238" s="104"/>
      <c r="E238" s="191"/>
      <c r="F238" s="31"/>
      <c r="G238" s="71" t="str">
        <f t="shared" si="37"/>
        <v/>
      </c>
      <c r="H238" s="77">
        <f t="shared" si="38"/>
        <v>0</v>
      </c>
      <c r="I238" s="126">
        <f>IFERROR(VLOOKUP($D238,PGP!$A:$B,2,FALSE),0)</f>
        <v>0</v>
      </c>
      <c r="J238" s="127">
        <f t="shared" si="39"/>
        <v>0</v>
      </c>
      <c r="K238" s="128">
        <f t="shared" si="40"/>
        <v>0</v>
      </c>
      <c r="L238" s="129" t="str">
        <f t="shared" si="41"/>
        <v>N/A</v>
      </c>
      <c r="M238" s="130" t="str">
        <f t="shared" si="34"/>
        <v/>
      </c>
      <c r="N238" s="131">
        <f t="shared" si="35"/>
        <v>0</v>
      </c>
      <c r="O238" s="134" t="str">
        <f t="shared" si="36"/>
        <v/>
      </c>
      <c r="P238" s="1" t="str">
        <f t="shared" si="42"/>
        <v/>
      </c>
    </row>
    <row r="239" spans="2:16" s="1" customFormat="1" x14ac:dyDescent="0.2">
      <c r="B239" s="32"/>
      <c r="C239" s="32"/>
      <c r="D239" s="104"/>
      <c r="E239" s="191"/>
      <c r="F239" s="31"/>
      <c r="G239" s="71" t="str">
        <f t="shared" si="37"/>
        <v/>
      </c>
      <c r="H239" s="77">
        <f t="shared" si="38"/>
        <v>0</v>
      </c>
      <c r="I239" s="126">
        <f>IFERROR(VLOOKUP($D239,PGP!$A:$B,2,FALSE),0)</f>
        <v>0</v>
      </c>
      <c r="J239" s="127">
        <f t="shared" si="39"/>
        <v>0</v>
      </c>
      <c r="K239" s="128">
        <f t="shared" si="40"/>
        <v>0</v>
      </c>
      <c r="L239" s="129" t="str">
        <f t="shared" si="41"/>
        <v>N/A</v>
      </c>
      <c r="M239" s="130" t="str">
        <f t="shared" si="34"/>
        <v/>
      </c>
      <c r="N239" s="131">
        <f t="shared" si="35"/>
        <v>0</v>
      </c>
      <c r="O239" s="134" t="str">
        <f t="shared" si="36"/>
        <v/>
      </c>
      <c r="P239" s="1" t="str">
        <f t="shared" si="42"/>
        <v/>
      </c>
    </row>
    <row r="240" spans="2:16" s="1" customFormat="1" x14ac:dyDescent="0.2">
      <c r="B240" s="32"/>
      <c r="C240" s="32"/>
      <c r="D240" s="104"/>
      <c r="E240" s="191"/>
      <c r="F240" s="31"/>
      <c r="G240" s="71" t="str">
        <f t="shared" si="37"/>
        <v/>
      </c>
      <c r="H240" s="77">
        <f t="shared" si="38"/>
        <v>0</v>
      </c>
      <c r="I240" s="126">
        <f>IFERROR(VLOOKUP($D240,PGP!$A:$B,2,FALSE),0)</f>
        <v>0</v>
      </c>
      <c r="J240" s="127">
        <f t="shared" si="39"/>
        <v>0</v>
      </c>
      <c r="K240" s="128">
        <f t="shared" si="40"/>
        <v>0</v>
      </c>
      <c r="L240" s="129" t="str">
        <f t="shared" si="41"/>
        <v>N/A</v>
      </c>
      <c r="M240" s="130" t="str">
        <f t="shared" si="34"/>
        <v/>
      </c>
      <c r="N240" s="131">
        <f t="shared" si="35"/>
        <v>0</v>
      </c>
      <c r="O240" s="134" t="str">
        <f t="shared" si="36"/>
        <v/>
      </c>
      <c r="P240" s="1" t="str">
        <f t="shared" si="42"/>
        <v/>
      </c>
    </row>
    <row r="241" spans="2:16" s="1" customFormat="1" x14ac:dyDescent="0.2">
      <c r="B241" s="32"/>
      <c r="C241" s="32"/>
      <c r="D241" s="104"/>
      <c r="E241" s="191"/>
      <c r="F241" s="31"/>
      <c r="G241" s="71" t="str">
        <f t="shared" si="37"/>
        <v/>
      </c>
      <c r="H241" s="77">
        <f t="shared" si="38"/>
        <v>0</v>
      </c>
      <c r="I241" s="126">
        <f>IFERROR(VLOOKUP($D241,PGP!$A:$B,2,FALSE),0)</f>
        <v>0</v>
      </c>
      <c r="J241" s="127">
        <f t="shared" si="39"/>
        <v>0</v>
      </c>
      <c r="K241" s="128">
        <f t="shared" si="40"/>
        <v>0</v>
      </c>
      <c r="L241" s="129" t="str">
        <f t="shared" si="41"/>
        <v>N/A</v>
      </c>
      <c r="M241" s="130" t="str">
        <f t="shared" si="34"/>
        <v/>
      </c>
      <c r="N241" s="131">
        <f t="shared" si="35"/>
        <v>0</v>
      </c>
      <c r="O241" s="134" t="str">
        <f t="shared" si="36"/>
        <v/>
      </c>
      <c r="P241" s="1" t="str">
        <f t="shared" si="42"/>
        <v/>
      </c>
    </row>
    <row r="242" spans="2:16" s="1" customFormat="1" x14ac:dyDescent="0.2">
      <c r="B242" s="32"/>
      <c r="C242" s="32"/>
      <c r="D242" s="104"/>
      <c r="E242" s="191"/>
      <c r="F242" s="31"/>
      <c r="G242" s="71" t="str">
        <f t="shared" si="37"/>
        <v/>
      </c>
      <c r="H242" s="77">
        <f t="shared" si="38"/>
        <v>0</v>
      </c>
      <c r="I242" s="126">
        <f>IFERROR(VLOOKUP($D242,PGP!$A:$B,2,FALSE),0)</f>
        <v>0</v>
      </c>
      <c r="J242" s="127">
        <f t="shared" si="39"/>
        <v>0</v>
      </c>
      <c r="K242" s="128">
        <f t="shared" si="40"/>
        <v>0</v>
      </c>
      <c r="L242" s="129" t="str">
        <f t="shared" si="41"/>
        <v>N/A</v>
      </c>
      <c r="M242" s="130" t="str">
        <f t="shared" si="34"/>
        <v/>
      </c>
      <c r="N242" s="131">
        <f t="shared" si="35"/>
        <v>0</v>
      </c>
      <c r="O242" s="134" t="str">
        <f t="shared" si="36"/>
        <v/>
      </c>
      <c r="P242" s="1" t="str">
        <f t="shared" si="42"/>
        <v/>
      </c>
    </row>
    <row r="243" spans="2:16" s="1" customFormat="1" x14ac:dyDescent="0.2">
      <c r="B243" s="32"/>
      <c r="C243" s="32"/>
      <c r="D243" s="104"/>
      <c r="E243" s="191"/>
      <c r="F243" s="31"/>
      <c r="G243" s="71" t="str">
        <f t="shared" si="37"/>
        <v/>
      </c>
      <c r="H243" s="77">
        <f t="shared" si="38"/>
        <v>0</v>
      </c>
      <c r="I243" s="126">
        <f>IFERROR(VLOOKUP($D243,PGP!$A:$B,2,FALSE),0)</f>
        <v>0</v>
      </c>
      <c r="J243" s="127">
        <f t="shared" si="39"/>
        <v>0</v>
      </c>
      <c r="K243" s="128">
        <f t="shared" si="40"/>
        <v>0</v>
      </c>
      <c r="L243" s="129" t="str">
        <f t="shared" si="41"/>
        <v>N/A</v>
      </c>
      <c r="M243" s="130" t="str">
        <f t="shared" si="34"/>
        <v/>
      </c>
      <c r="N243" s="131">
        <f t="shared" si="35"/>
        <v>0</v>
      </c>
      <c r="O243" s="134" t="str">
        <f t="shared" si="36"/>
        <v/>
      </c>
      <c r="P243" s="1" t="str">
        <f t="shared" si="42"/>
        <v/>
      </c>
    </row>
    <row r="244" spans="2:16" s="1" customFormat="1" x14ac:dyDescent="0.2">
      <c r="B244" s="32"/>
      <c r="C244" s="32"/>
      <c r="D244" s="104"/>
      <c r="E244" s="191"/>
      <c r="F244" s="31"/>
      <c r="G244" s="71" t="str">
        <f t="shared" si="37"/>
        <v/>
      </c>
      <c r="H244" s="77">
        <f t="shared" si="38"/>
        <v>0</v>
      </c>
      <c r="I244" s="126">
        <f>IFERROR(VLOOKUP($D244,PGP!$A:$B,2,FALSE),0)</f>
        <v>0</v>
      </c>
      <c r="J244" s="127">
        <f t="shared" si="39"/>
        <v>0</v>
      </c>
      <c r="K244" s="128">
        <f t="shared" si="40"/>
        <v>0</v>
      </c>
      <c r="L244" s="129" t="str">
        <f t="shared" si="41"/>
        <v>N/A</v>
      </c>
      <c r="M244" s="130" t="str">
        <f t="shared" si="34"/>
        <v/>
      </c>
      <c r="N244" s="131">
        <f t="shared" si="35"/>
        <v>0</v>
      </c>
      <c r="O244" s="134" t="str">
        <f t="shared" si="36"/>
        <v/>
      </c>
      <c r="P244" s="1" t="str">
        <f t="shared" si="42"/>
        <v/>
      </c>
    </row>
    <row r="245" spans="2:16" s="1" customFormat="1" x14ac:dyDescent="0.2">
      <c r="B245" s="32"/>
      <c r="C245" s="32"/>
      <c r="D245" s="104"/>
      <c r="E245" s="191"/>
      <c r="F245" s="31"/>
      <c r="G245" s="71" t="str">
        <f t="shared" si="37"/>
        <v/>
      </c>
      <c r="H245" s="77">
        <f t="shared" si="38"/>
        <v>0</v>
      </c>
      <c r="I245" s="126">
        <f>IFERROR(VLOOKUP($D245,PGP!$A:$B,2,FALSE),0)</f>
        <v>0</v>
      </c>
      <c r="J245" s="127">
        <f t="shared" si="39"/>
        <v>0</v>
      </c>
      <c r="K245" s="128">
        <f t="shared" si="40"/>
        <v>0</v>
      </c>
      <c r="L245" s="129" t="str">
        <f t="shared" si="41"/>
        <v>N/A</v>
      </c>
      <c r="M245" s="130" t="str">
        <f t="shared" si="34"/>
        <v/>
      </c>
      <c r="N245" s="131">
        <f t="shared" si="35"/>
        <v>0</v>
      </c>
      <c r="O245" s="134" t="str">
        <f t="shared" si="36"/>
        <v/>
      </c>
      <c r="P245" s="1" t="str">
        <f t="shared" si="42"/>
        <v/>
      </c>
    </row>
    <row r="246" spans="2:16" s="1" customFormat="1" x14ac:dyDescent="0.2">
      <c r="B246" s="32"/>
      <c r="C246" s="32"/>
      <c r="D246" s="104"/>
      <c r="E246" s="191"/>
      <c r="F246" s="31"/>
      <c r="G246" s="71" t="str">
        <f t="shared" si="37"/>
        <v/>
      </c>
      <c r="H246" s="77">
        <f t="shared" si="38"/>
        <v>0</v>
      </c>
      <c r="I246" s="126">
        <f>IFERROR(VLOOKUP($D246,PGP!$A:$B,2,FALSE),0)</f>
        <v>0</v>
      </c>
      <c r="J246" s="127">
        <f t="shared" si="39"/>
        <v>0</v>
      </c>
      <c r="K246" s="128">
        <f t="shared" si="40"/>
        <v>0</v>
      </c>
      <c r="L246" s="129" t="str">
        <f t="shared" si="41"/>
        <v>N/A</v>
      </c>
      <c r="M246" s="130" t="str">
        <f t="shared" si="34"/>
        <v/>
      </c>
      <c r="N246" s="131">
        <f t="shared" si="35"/>
        <v>0</v>
      </c>
      <c r="O246" s="134" t="str">
        <f t="shared" si="36"/>
        <v/>
      </c>
      <c r="P246" s="1" t="str">
        <f t="shared" si="42"/>
        <v/>
      </c>
    </row>
    <row r="247" spans="2:16" s="1" customFormat="1" x14ac:dyDescent="0.2">
      <c r="B247" s="32"/>
      <c r="C247" s="32"/>
      <c r="D247" s="104"/>
      <c r="E247" s="191"/>
      <c r="F247" s="31"/>
      <c r="G247" s="71" t="str">
        <f t="shared" si="37"/>
        <v/>
      </c>
      <c r="H247" s="77">
        <f t="shared" si="38"/>
        <v>0</v>
      </c>
      <c r="I247" s="126">
        <f>IFERROR(VLOOKUP($D247,PGP!$A:$B,2,FALSE),0)</f>
        <v>0</v>
      </c>
      <c r="J247" s="127">
        <f t="shared" si="39"/>
        <v>0</v>
      </c>
      <c r="K247" s="128">
        <f t="shared" si="40"/>
        <v>0</v>
      </c>
      <c r="L247" s="129" t="str">
        <f t="shared" si="41"/>
        <v>N/A</v>
      </c>
      <c r="M247" s="130" t="str">
        <f t="shared" si="34"/>
        <v/>
      </c>
      <c r="N247" s="131">
        <f t="shared" si="35"/>
        <v>0</v>
      </c>
      <c r="O247" s="134" t="str">
        <f t="shared" si="36"/>
        <v/>
      </c>
      <c r="P247" s="1" t="str">
        <f t="shared" si="42"/>
        <v/>
      </c>
    </row>
    <row r="248" spans="2:16" s="1" customFormat="1" x14ac:dyDescent="0.2">
      <c r="B248" s="32"/>
      <c r="C248" s="32"/>
      <c r="D248" s="104"/>
      <c r="E248" s="191"/>
      <c r="F248" s="31"/>
      <c r="G248" s="71" t="str">
        <f t="shared" si="37"/>
        <v/>
      </c>
      <c r="H248" s="77">
        <f t="shared" si="38"/>
        <v>0</v>
      </c>
      <c r="I248" s="126">
        <f>IFERROR(VLOOKUP($D248,PGP!$A:$B,2,FALSE),0)</f>
        <v>0</v>
      </c>
      <c r="J248" s="127">
        <f t="shared" si="39"/>
        <v>0</v>
      </c>
      <c r="K248" s="128">
        <f t="shared" si="40"/>
        <v>0</v>
      </c>
      <c r="L248" s="129" t="str">
        <f t="shared" si="41"/>
        <v>N/A</v>
      </c>
      <c r="M248" s="130" t="str">
        <f t="shared" si="34"/>
        <v/>
      </c>
      <c r="N248" s="131">
        <f t="shared" si="35"/>
        <v>0</v>
      </c>
      <c r="O248" s="134" t="str">
        <f t="shared" si="36"/>
        <v/>
      </c>
      <c r="P248" s="1" t="str">
        <f t="shared" si="42"/>
        <v/>
      </c>
    </row>
    <row r="249" spans="2:16" s="1" customFormat="1" x14ac:dyDescent="0.2">
      <c r="B249" s="32"/>
      <c r="C249" s="32"/>
      <c r="D249" s="104"/>
      <c r="E249" s="191"/>
      <c r="F249" s="31"/>
      <c r="G249" s="71" t="str">
        <f t="shared" si="37"/>
        <v/>
      </c>
      <c r="H249" s="77">
        <f t="shared" si="38"/>
        <v>0</v>
      </c>
      <c r="I249" s="126">
        <f>IFERROR(VLOOKUP($D249,PGP!$A:$B,2,FALSE),0)</f>
        <v>0</v>
      </c>
      <c r="J249" s="127">
        <f t="shared" si="39"/>
        <v>0</v>
      </c>
      <c r="K249" s="128">
        <f t="shared" si="40"/>
        <v>0</v>
      </c>
      <c r="L249" s="129" t="str">
        <f t="shared" si="41"/>
        <v>N/A</v>
      </c>
      <c r="M249" s="130" t="str">
        <f t="shared" si="34"/>
        <v/>
      </c>
      <c r="N249" s="131">
        <f t="shared" si="35"/>
        <v>0</v>
      </c>
      <c r="O249" s="134" t="str">
        <f t="shared" si="36"/>
        <v/>
      </c>
      <c r="P249" s="1" t="str">
        <f t="shared" si="42"/>
        <v/>
      </c>
    </row>
    <row r="250" spans="2:16" s="1" customFormat="1" x14ac:dyDescent="0.2">
      <c r="B250" s="32"/>
      <c r="C250" s="32"/>
      <c r="D250" s="104"/>
      <c r="E250" s="191"/>
      <c r="F250" s="31"/>
      <c r="G250" s="71" t="str">
        <f t="shared" si="37"/>
        <v/>
      </c>
      <c r="H250" s="77">
        <f t="shared" si="38"/>
        <v>0</v>
      </c>
      <c r="I250" s="126">
        <f>IFERROR(VLOOKUP($D250,PGP!$A:$B,2,FALSE),0)</f>
        <v>0</v>
      </c>
      <c r="J250" s="127">
        <f t="shared" si="39"/>
        <v>0</v>
      </c>
      <c r="K250" s="128">
        <f t="shared" si="40"/>
        <v>0</v>
      </c>
      <c r="L250" s="129" t="str">
        <f t="shared" si="41"/>
        <v>N/A</v>
      </c>
      <c r="M250" s="130" t="str">
        <f t="shared" si="34"/>
        <v/>
      </c>
      <c r="N250" s="131">
        <f t="shared" si="35"/>
        <v>0</v>
      </c>
      <c r="O250" s="134" t="str">
        <f t="shared" si="36"/>
        <v/>
      </c>
      <c r="P250" s="1" t="str">
        <f t="shared" si="42"/>
        <v/>
      </c>
    </row>
    <row r="251" spans="2:16" s="1" customFormat="1" x14ac:dyDescent="0.2">
      <c r="B251" s="32"/>
      <c r="C251" s="32"/>
      <c r="D251" s="104"/>
      <c r="E251" s="191"/>
      <c r="F251" s="31"/>
      <c r="G251" s="71" t="str">
        <f t="shared" si="37"/>
        <v/>
      </c>
      <c r="H251" s="77">
        <f t="shared" si="38"/>
        <v>0</v>
      </c>
      <c r="I251" s="126">
        <f>IFERROR(VLOOKUP($D251,PGP!$A:$B,2,FALSE),0)</f>
        <v>0</v>
      </c>
      <c r="J251" s="127">
        <f t="shared" si="39"/>
        <v>0</v>
      </c>
      <c r="K251" s="128">
        <f t="shared" si="40"/>
        <v>0</v>
      </c>
      <c r="L251" s="129" t="str">
        <f t="shared" si="41"/>
        <v>N/A</v>
      </c>
      <c r="M251" s="130" t="str">
        <f t="shared" si="34"/>
        <v/>
      </c>
      <c r="N251" s="131">
        <f t="shared" si="35"/>
        <v>0</v>
      </c>
      <c r="O251" s="134" t="str">
        <f t="shared" si="36"/>
        <v/>
      </c>
      <c r="P251" s="1" t="str">
        <f t="shared" si="42"/>
        <v/>
      </c>
    </row>
    <row r="252" spans="2:16" s="1" customFormat="1" x14ac:dyDescent="0.2">
      <c r="B252" s="32"/>
      <c r="C252" s="32"/>
      <c r="D252" s="104"/>
      <c r="E252" s="191"/>
      <c r="F252" s="31"/>
      <c r="G252" s="71" t="str">
        <f t="shared" si="37"/>
        <v/>
      </c>
      <c r="H252" s="77">
        <f t="shared" si="38"/>
        <v>0</v>
      </c>
      <c r="I252" s="126">
        <f>IFERROR(VLOOKUP($D252,PGP!$A:$B,2,FALSE),0)</f>
        <v>0</v>
      </c>
      <c r="J252" s="127">
        <f t="shared" si="39"/>
        <v>0</v>
      </c>
      <c r="K252" s="128">
        <f t="shared" si="40"/>
        <v>0</v>
      </c>
      <c r="L252" s="129" t="str">
        <f t="shared" si="41"/>
        <v>N/A</v>
      </c>
      <c r="M252" s="130" t="str">
        <f t="shared" si="34"/>
        <v/>
      </c>
      <c r="N252" s="131">
        <f t="shared" si="35"/>
        <v>0</v>
      </c>
      <c r="O252" s="134" t="str">
        <f t="shared" si="36"/>
        <v/>
      </c>
      <c r="P252" s="1" t="str">
        <f t="shared" si="42"/>
        <v/>
      </c>
    </row>
    <row r="253" spans="2:16" s="1" customFormat="1" x14ac:dyDescent="0.2">
      <c r="B253" s="32"/>
      <c r="C253" s="32"/>
      <c r="D253" s="104"/>
      <c r="E253" s="191"/>
      <c r="F253" s="31"/>
      <c r="G253" s="71" t="str">
        <f t="shared" si="37"/>
        <v/>
      </c>
      <c r="H253" s="77">
        <f t="shared" si="38"/>
        <v>0</v>
      </c>
      <c r="I253" s="126">
        <f>IFERROR(VLOOKUP($D253,PGP!$A:$B,2,FALSE),0)</f>
        <v>0</v>
      </c>
      <c r="J253" s="127">
        <f t="shared" si="39"/>
        <v>0</v>
      </c>
      <c r="K253" s="128">
        <f t="shared" si="40"/>
        <v>0</v>
      </c>
      <c r="L253" s="129" t="str">
        <f t="shared" si="41"/>
        <v>N/A</v>
      </c>
      <c r="M253" s="130" t="str">
        <f t="shared" si="34"/>
        <v/>
      </c>
      <c r="N253" s="131">
        <f t="shared" si="35"/>
        <v>0</v>
      </c>
      <c r="O253" s="134" t="str">
        <f t="shared" si="36"/>
        <v/>
      </c>
      <c r="P253" s="1" t="str">
        <f t="shared" si="42"/>
        <v/>
      </c>
    </row>
    <row r="254" spans="2:16" s="1" customFormat="1" x14ac:dyDescent="0.2">
      <c r="B254" s="32"/>
      <c r="C254" s="32"/>
      <c r="D254" s="104"/>
      <c r="E254" s="191"/>
      <c r="F254" s="31"/>
      <c r="G254" s="71" t="str">
        <f t="shared" si="37"/>
        <v/>
      </c>
      <c r="H254" s="77">
        <f t="shared" si="38"/>
        <v>0</v>
      </c>
      <c r="I254" s="126">
        <f>IFERROR(VLOOKUP($D254,PGP!$A:$B,2,FALSE),0)</f>
        <v>0</v>
      </c>
      <c r="J254" s="127">
        <f t="shared" si="39"/>
        <v>0</v>
      </c>
      <c r="K254" s="128">
        <f t="shared" si="40"/>
        <v>0</v>
      </c>
      <c r="L254" s="129" t="str">
        <f t="shared" si="41"/>
        <v>N/A</v>
      </c>
      <c r="M254" s="130" t="str">
        <f t="shared" si="34"/>
        <v/>
      </c>
      <c r="N254" s="131">
        <f t="shared" si="35"/>
        <v>0</v>
      </c>
      <c r="O254" s="134" t="str">
        <f t="shared" si="36"/>
        <v/>
      </c>
      <c r="P254" s="1" t="str">
        <f t="shared" si="42"/>
        <v/>
      </c>
    </row>
    <row r="255" spans="2:16" s="1" customFormat="1" x14ac:dyDescent="0.2">
      <c r="B255" s="32"/>
      <c r="C255" s="32"/>
      <c r="D255" s="104"/>
      <c r="E255" s="191"/>
      <c r="F255" s="31"/>
      <c r="G255" s="71" t="str">
        <f t="shared" si="37"/>
        <v/>
      </c>
      <c r="H255" s="77">
        <f t="shared" si="38"/>
        <v>0</v>
      </c>
      <c r="I255" s="126">
        <f>IFERROR(VLOOKUP($D255,PGP!$A:$B,2,FALSE),0)</f>
        <v>0</v>
      </c>
      <c r="J255" s="127">
        <f t="shared" si="39"/>
        <v>0</v>
      </c>
      <c r="K255" s="128">
        <f t="shared" si="40"/>
        <v>0</v>
      </c>
      <c r="L255" s="129" t="str">
        <f t="shared" si="41"/>
        <v>N/A</v>
      </c>
      <c r="M255" s="130" t="str">
        <f t="shared" si="34"/>
        <v/>
      </c>
      <c r="N255" s="131">
        <f t="shared" si="35"/>
        <v>0</v>
      </c>
      <c r="O255" s="134" t="str">
        <f t="shared" si="36"/>
        <v/>
      </c>
      <c r="P255" s="1" t="str">
        <f t="shared" si="42"/>
        <v/>
      </c>
    </row>
    <row r="256" spans="2:16" s="1" customFormat="1" x14ac:dyDescent="0.2">
      <c r="B256" s="32"/>
      <c r="C256" s="32"/>
      <c r="D256" s="104"/>
      <c r="E256" s="191"/>
      <c r="F256" s="31"/>
      <c r="G256" s="71" t="str">
        <f t="shared" si="37"/>
        <v/>
      </c>
      <c r="H256" s="77">
        <f t="shared" si="38"/>
        <v>0</v>
      </c>
      <c r="I256" s="126">
        <f>IFERROR(VLOOKUP($D256,PGP!$A:$B,2,FALSE),0)</f>
        <v>0</v>
      </c>
      <c r="J256" s="127">
        <f t="shared" si="39"/>
        <v>0</v>
      </c>
      <c r="K256" s="128">
        <f t="shared" si="40"/>
        <v>0</v>
      </c>
      <c r="L256" s="129" t="str">
        <f t="shared" si="41"/>
        <v>N/A</v>
      </c>
      <c r="M256" s="130" t="str">
        <f t="shared" si="34"/>
        <v/>
      </c>
      <c r="N256" s="131">
        <f t="shared" si="35"/>
        <v>0</v>
      </c>
      <c r="O256" s="134" t="str">
        <f t="shared" si="36"/>
        <v/>
      </c>
      <c r="P256" s="1" t="str">
        <f t="shared" si="42"/>
        <v/>
      </c>
    </row>
    <row r="257" spans="2:16" s="1" customFormat="1" x14ac:dyDescent="0.2">
      <c r="B257" s="32"/>
      <c r="C257" s="32"/>
      <c r="D257" s="104"/>
      <c r="E257" s="191"/>
      <c r="F257" s="31"/>
      <c r="G257" s="71" t="str">
        <f t="shared" si="37"/>
        <v/>
      </c>
      <c r="H257" s="77">
        <f t="shared" si="38"/>
        <v>0</v>
      </c>
      <c r="I257" s="126">
        <f>IFERROR(VLOOKUP($D257,PGP!$A:$B,2,FALSE),0)</f>
        <v>0</v>
      </c>
      <c r="J257" s="127">
        <f t="shared" si="39"/>
        <v>0</v>
      </c>
      <c r="K257" s="128">
        <f t="shared" si="40"/>
        <v>0</v>
      </c>
      <c r="L257" s="129" t="str">
        <f t="shared" si="41"/>
        <v>N/A</v>
      </c>
      <c r="M257" s="130" t="str">
        <f t="shared" si="34"/>
        <v/>
      </c>
      <c r="N257" s="131">
        <f t="shared" si="35"/>
        <v>0</v>
      </c>
      <c r="O257" s="134" t="str">
        <f t="shared" si="36"/>
        <v/>
      </c>
      <c r="P257" s="1" t="str">
        <f t="shared" si="42"/>
        <v/>
      </c>
    </row>
    <row r="258" spans="2:16" s="1" customFormat="1" x14ac:dyDescent="0.2">
      <c r="B258" s="32"/>
      <c r="C258" s="32"/>
      <c r="D258" s="104"/>
      <c r="E258" s="191"/>
      <c r="F258" s="31"/>
      <c r="G258" s="71" t="str">
        <f t="shared" si="37"/>
        <v/>
      </c>
      <c r="H258" s="77">
        <f t="shared" si="38"/>
        <v>0</v>
      </c>
      <c r="I258" s="126">
        <f>IFERROR(VLOOKUP($D258,PGP!$A:$B,2,FALSE),0)</f>
        <v>0</v>
      </c>
      <c r="J258" s="127">
        <f t="shared" si="39"/>
        <v>0</v>
      </c>
      <c r="K258" s="128">
        <f t="shared" si="40"/>
        <v>0</v>
      </c>
      <c r="L258" s="129" t="str">
        <f t="shared" si="41"/>
        <v>N/A</v>
      </c>
      <c r="M258" s="130" t="str">
        <f t="shared" si="34"/>
        <v/>
      </c>
      <c r="N258" s="131">
        <f t="shared" si="35"/>
        <v>0</v>
      </c>
      <c r="O258" s="134" t="str">
        <f t="shared" si="36"/>
        <v/>
      </c>
      <c r="P258" s="1" t="str">
        <f t="shared" si="42"/>
        <v/>
      </c>
    </row>
    <row r="259" spans="2:16" s="1" customFormat="1" x14ac:dyDescent="0.2">
      <c r="B259" s="32"/>
      <c r="C259" s="32"/>
      <c r="D259" s="104"/>
      <c r="E259" s="191"/>
      <c r="F259" s="31"/>
      <c r="G259" s="71" t="str">
        <f t="shared" si="37"/>
        <v/>
      </c>
      <c r="H259" s="77">
        <f t="shared" si="38"/>
        <v>0</v>
      </c>
      <c r="I259" s="126">
        <f>IFERROR(VLOOKUP($D259,PGP!$A:$B,2,FALSE),0)</f>
        <v>0</v>
      </c>
      <c r="J259" s="127">
        <f t="shared" si="39"/>
        <v>0</v>
      </c>
      <c r="K259" s="128">
        <f t="shared" si="40"/>
        <v>0</v>
      </c>
      <c r="L259" s="129" t="str">
        <f t="shared" si="41"/>
        <v>N/A</v>
      </c>
      <c r="M259" s="130" t="str">
        <f t="shared" si="34"/>
        <v/>
      </c>
      <c r="N259" s="131">
        <f t="shared" si="35"/>
        <v>0</v>
      </c>
      <c r="O259" s="134" t="str">
        <f t="shared" si="36"/>
        <v/>
      </c>
      <c r="P259" s="1" t="str">
        <f t="shared" si="42"/>
        <v/>
      </c>
    </row>
    <row r="260" spans="2:16" s="1" customFormat="1" x14ac:dyDescent="0.2">
      <c r="B260" s="32"/>
      <c r="C260" s="32"/>
      <c r="D260" s="104"/>
      <c r="E260" s="191"/>
      <c r="F260" s="31"/>
      <c r="G260" s="71" t="str">
        <f t="shared" si="37"/>
        <v/>
      </c>
      <c r="H260" s="77">
        <f t="shared" si="38"/>
        <v>0</v>
      </c>
      <c r="I260" s="126">
        <f>IFERROR(VLOOKUP($D260,PGP!$A:$B,2,FALSE),0)</f>
        <v>0</v>
      </c>
      <c r="J260" s="127">
        <f t="shared" si="39"/>
        <v>0</v>
      </c>
      <c r="K260" s="128">
        <f t="shared" si="40"/>
        <v>0</v>
      </c>
      <c r="L260" s="129" t="str">
        <f t="shared" si="41"/>
        <v>N/A</v>
      </c>
      <c r="M260" s="130" t="str">
        <f t="shared" si="34"/>
        <v/>
      </c>
      <c r="N260" s="131">
        <f t="shared" si="35"/>
        <v>0</v>
      </c>
      <c r="O260" s="134" t="str">
        <f t="shared" si="36"/>
        <v/>
      </c>
      <c r="P260" s="1" t="str">
        <f t="shared" si="42"/>
        <v/>
      </c>
    </row>
    <row r="261" spans="2:16" s="1" customFormat="1" x14ac:dyDescent="0.2">
      <c r="B261" s="32"/>
      <c r="C261" s="32"/>
      <c r="D261" s="104"/>
      <c r="E261" s="191"/>
      <c r="F261" s="31"/>
      <c r="G261" s="71" t="str">
        <f t="shared" si="37"/>
        <v/>
      </c>
      <c r="H261" s="77">
        <f t="shared" si="38"/>
        <v>0</v>
      </c>
      <c r="I261" s="126">
        <f>IFERROR(VLOOKUP($D261,PGP!$A:$B,2,FALSE),0)</f>
        <v>0</v>
      </c>
      <c r="J261" s="127">
        <f t="shared" si="39"/>
        <v>0</v>
      </c>
      <c r="K261" s="128">
        <f t="shared" si="40"/>
        <v>0</v>
      </c>
      <c r="L261" s="129" t="str">
        <f t="shared" si="41"/>
        <v>N/A</v>
      </c>
      <c r="M261" s="130" t="str">
        <f t="shared" si="34"/>
        <v/>
      </c>
      <c r="N261" s="131">
        <f t="shared" si="35"/>
        <v>0</v>
      </c>
      <c r="O261" s="134" t="str">
        <f t="shared" si="36"/>
        <v/>
      </c>
      <c r="P261" s="1" t="str">
        <f t="shared" si="42"/>
        <v/>
      </c>
    </row>
    <row r="262" spans="2:16" s="1" customFormat="1" x14ac:dyDescent="0.2">
      <c r="B262" s="32"/>
      <c r="C262" s="32"/>
      <c r="D262" s="104"/>
      <c r="E262" s="191"/>
      <c r="F262" s="31"/>
      <c r="G262" s="71" t="str">
        <f t="shared" si="37"/>
        <v/>
      </c>
      <c r="H262" s="77">
        <f t="shared" si="38"/>
        <v>0</v>
      </c>
      <c r="I262" s="126">
        <f>IFERROR(VLOOKUP($D262,PGP!$A:$B,2,FALSE),0)</f>
        <v>0</v>
      </c>
      <c r="J262" s="127">
        <f t="shared" si="39"/>
        <v>0</v>
      </c>
      <c r="K262" s="128">
        <f t="shared" si="40"/>
        <v>0</v>
      </c>
      <c r="L262" s="129" t="str">
        <f t="shared" si="41"/>
        <v>N/A</v>
      </c>
      <c r="M262" s="130" t="str">
        <f t="shared" si="34"/>
        <v/>
      </c>
      <c r="N262" s="131">
        <f t="shared" si="35"/>
        <v>0</v>
      </c>
      <c r="O262" s="134" t="str">
        <f t="shared" si="36"/>
        <v/>
      </c>
      <c r="P262" s="1" t="str">
        <f t="shared" si="42"/>
        <v/>
      </c>
    </row>
    <row r="263" spans="2:16" s="1" customFormat="1" x14ac:dyDescent="0.2">
      <c r="B263" s="32"/>
      <c r="C263" s="32"/>
      <c r="D263" s="104"/>
      <c r="E263" s="191"/>
      <c r="F263" s="31"/>
      <c r="G263" s="71" t="str">
        <f t="shared" si="37"/>
        <v/>
      </c>
      <c r="H263" s="77">
        <f t="shared" si="38"/>
        <v>0</v>
      </c>
      <c r="I263" s="126">
        <f>IFERROR(VLOOKUP($D263,PGP!$A:$B,2,FALSE),0)</f>
        <v>0</v>
      </c>
      <c r="J263" s="127">
        <f t="shared" si="39"/>
        <v>0</v>
      </c>
      <c r="K263" s="128">
        <f t="shared" si="40"/>
        <v>0</v>
      </c>
      <c r="L263" s="129" t="str">
        <f t="shared" si="41"/>
        <v>N/A</v>
      </c>
      <c r="M263" s="130" t="str">
        <f t="shared" si="34"/>
        <v/>
      </c>
      <c r="N263" s="131">
        <f t="shared" si="35"/>
        <v>0</v>
      </c>
      <c r="O263" s="134" t="str">
        <f t="shared" si="36"/>
        <v/>
      </c>
      <c r="P263" s="1" t="str">
        <f t="shared" si="42"/>
        <v/>
      </c>
    </row>
    <row r="264" spans="2:16" s="1" customFormat="1" x14ac:dyDescent="0.2">
      <c r="B264" s="32"/>
      <c r="C264" s="32"/>
      <c r="D264" s="104"/>
      <c r="E264" s="191"/>
      <c r="F264" s="31"/>
      <c r="G264" s="71" t="str">
        <f t="shared" si="37"/>
        <v/>
      </c>
      <c r="H264" s="77">
        <f t="shared" si="38"/>
        <v>0</v>
      </c>
      <c r="I264" s="126">
        <f>IFERROR(VLOOKUP($D264,PGP!$A:$B,2,FALSE),0)</f>
        <v>0</v>
      </c>
      <c r="J264" s="127">
        <f t="shared" si="39"/>
        <v>0</v>
      </c>
      <c r="K264" s="128">
        <f t="shared" si="40"/>
        <v>0</v>
      </c>
      <c r="L264" s="129" t="str">
        <f t="shared" si="41"/>
        <v>N/A</v>
      </c>
      <c r="M264" s="130" t="str">
        <f t="shared" si="34"/>
        <v/>
      </c>
      <c r="N264" s="131">
        <f t="shared" si="35"/>
        <v>0</v>
      </c>
      <c r="O264" s="134" t="str">
        <f t="shared" si="36"/>
        <v/>
      </c>
      <c r="P264" s="1" t="str">
        <f t="shared" si="42"/>
        <v/>
      </c>
    </row>
    <row r="265" spans="2:16" s="1" customFormat="1" x14ac:dyDescent="0.2">
      <c r="B265" s="32"/>
      <c r="C265" s="32"/>
      <c r="D265" s="104"/>
      <c r="E265" s="191"/>
      <c r="F265" s="31"/>
      <c r="G265" s="71" t="str">
        <f t="shared" si="37"/>
        <v/>
      </c>
      <c r="H265" s="77">
        <f t="shared" si="38"/>
        <v>0</v>
      </c>
      <c r="I265" s="126">
        <f>IFERROR(VLOOKUP($D265,PGP!$A:$B,2,FALSE),0)</f>
        <v>0</v>
      </c>
      <c r="J265" s="127">
        <f t="shared" si="39"/>
        <v>0</v>
      </c>
      <c r="K265" s="128">
        <f t="shared" si="40"/>
        <v>0</v>
      </c>
      <c r="L265" s="129" t="str">
        <f t="shared" si="41"/>
        <v>N/A</v>
      </c>
      <c r="M265" s="130" t="str">
        <f t="shared" si="34"/>
        <v/>
      </c>
      <c r="N265" s="131">
        <f t="shared" si="35"/>
        <v>0</v>
      </c>
      <c r="O265" s="134" t="str">
        <f t="shared" si="36"/>
        <v/>
      </c>
      <c r="P265" s="1" t="str">
        <f t="shared" si="42"/>
        <v/>
      </c>
    </row>
    <row r="266" spans="2:16" s="1" customFormat="1" x14ac:dyDescent="0.2">
      <c r="B266" s="32"/>
      <c r="C266" s="32"/>
      <c r="D266" s="104"/>
      <c r="E266" s="191"/>
      <c r="F266" s="31"/>
      <c r="G266" s="71" t="str">
        <f t="shared" si="37"/>
        <v/>
      </c>
      <c r="H266" s="77">
        <f t="shared" si="38"/>
        <v>0</v>
      </c>
      <c r="I266" s="126">
        <f>IFERROR(VLOOKUP($D266,PGP!$A:$B,2,FALSE),0)</f>
        <v>0</v>
      </c>
      <c r="J266" s="127">
        <f t="shared" si="39"/>
        <v>0</v>
      </c>
      <c r="K266" s="128">
        <f t="shared" si="40"/>
        <v>0</v>
      </c>
      <c r="L266" s="129" t="str">
        <f t="shared" si="41"/>
        <v>N/A</v>
      </c>
      <c r="M266" s="130" t="str">
        <f t="shared" si="34"/>
        <v/>
      </c>
      <c r="N266" s="131">
        <f t="shared" si="35"/>
        <v>0</v>
      </c>
      <c r="O266" s="134" t="str">
        <f t="shared" si="36"/>
        <v/>
      </c>
      <c r="P266" s="1" t="str">
        <f t="shared" si="42"/>
        <v/>
      </c>
    </row>
    <row r="267" spans="2:16" s="1" customFormat="1" x14ac:dyDescent="0.2">
      <c r="B267" s="32"/>
      <c r="C267" s="32"/>
      <c r="D267" s="104"/>
      <c r="E267" s="191"/>
      <c r="F267" s="31"/>
      <c r="G267" s="71" t="str">
        <f t="shared" si="37"/>
        <v/>
      </c>
      <c r="H267" s="77">
        <f t="shared" si="38"/>
        <v>0</v>
      </c>
      <c r="I267" s="126">
        <f>IFERROR(VLOOKUP($D267,PGP!$A:$B,2,FALSE),0)</f>
        <v>0</v>
      </c>
      <c r="J267" s="127">
        <f t="shared" si="39"/>
        <v>0</v>
      </c>
      <c r="K267" s="128">
        <f t="shared" si="40"/>
        <v>0</v>
      </c>
      <c r="L267" s="129" t="str">
        <f t="shared" si="41"/>
        <v>N/A</v>
      </c>
      <c r="M267" s="130" t="str">
        <f t="shared" si="34"/>
        <v/>
      </c>
      <c r="N267" s="131">
        <f t="shared" si="35"/>
        <v>0</v>
      </c>
      <c r="O267" s="134" t="str">
        <f t="shared" si="36"/>
        <v/>
      </c>
      <c r="P267" s="1" t="str">
        <f t="shared" si="42"/>
        <v/>
      </c>
    </row>
    <row r="268" spans="2:16" s="1" customFormat="1" x14ac:dyDescent="0.2">
      <c r="B268" s="32"/>
      <c r="C268" s="32"/>
      <c r="D268" s="104"/>
      <c r="E268" s="191"/>
      <c r="F268" s="31"/>
      <c r="G268" s="71" t="str">
        <f t="shared" si="37"/>
        <v/>
      </c>
      <c r="H268" s="77">
        <f t="shared" si="38"/>
        <v>0</v>
      </c>
      <c r="I268" s="126">
        <f>IFERROR(VLOOKUP($D268,PGP!$A:$B,2,FALSE),0)</f>
        <v>0</v>
      </c>
      <c r="J268" s="127">
        <f t="shared" si="39"/>
        <v>0</v>
      </c>
      <c r="K268" s="128">
        <f t="shared" si="40"/>
        <v>0</v>
      </c>
      <c r="L268" s="129" t="str">
        <f t="shared" si="41"/>
        <v>N/A</v>
      </c>
      <c r="M268" s="130" t="str">
        <f t="shared" si="34"/>
        <v/>
      </c>
      <c r="N268" s="131">
        <f t="shared" si="35"/>
        <v>0</v>
      </c>
      <c r="O268" s="134" t="str">
        <f t="shared" si="36"/>
        <v/>
      </c>
      <c r="P268" s="1" t="str">
        <f t="shared" si="42"/>
        <v/>
      </c>
    </row>
    <row r="269" spans="2:16" s="1" customFormat="1" x14ac:dyDescent="0.2">
      <c r="B269" s="32"/>
      <c r="C269" s="32"/>
      <c r="D269" s="104"/>
      <c r="E269" s="191"/>
      <c r="F269" s="31"/>
      <c r="G269" s="71" t="str">
        <f t="shared" si="37"/>
        <v/>
      </c>
      <c r="H269" s="77">
        <f t="shared" si="38"/>
        <v>0</v>
      </c>
      <c r="I269" s="126">
        <f>IFERROR(VLOOKUP($D269,PGP!$A:$B,2,FALSE),0)</f>
        <v>0</v>
      </c>
      <c r="J269" s="127">
        <f t="shared" si="39"/>
        <v>0</v>
      </c>
      <c r="K269" s="128">
        <f t="shared" si="40"/>
        <v>0</v>
      </c>
      <c r="L269" s="129" t="str">
        <f t="shared" si="41"/>
        <v>N/A</v>
      </c>
      <c r="M269" s="130" t="str">
        <f t="shared" si="34"/>
        <v/>
      </c>
      <c r="N269" s="131">
        <f t="shared" si="35"/>
        <v>0</v>
      </c>
      <c r="O269" s="134" t="str">
        <f t="shared" si="36"/>
        <v/>
      </c>
      <c r="P269" s="1" t="str">
        <f t="shared" si="42"/>
        <v/>
      </c>
    </row>
    <row r="270" spans="2:16" s="1" customFormat="1" x14ac:dyDescent="0.2">
      <c r="B270" s="32"/>
      <c r="C270" s="32"/>
      <c r="D270" s="104"/>
      <c r="E270" s="191"/>
      <c r="F270" s="31"/>
      <c r="G270" s="71" t="str">
        <f t="shared" si="37"/>
        <v/>
      </c>
      <c r="H270" s="77">
        <f t="shared" si="38"/>
        <v>0</v>
      </c>
      <c r="I270" s="126">
        <f>IFERROR(VLOOKUP($D270,PGP!$A:$B,2,FALSE),0)</f>
        <v>0</v>
      </c>
      <c r="J270" s="127">
        <f t="shared" si="39"/>
        <v>0</v>
      </c>
      <c r="K270" s="128">
        <f t="shared" si="40"/>
        <v>0</v>
      </c>
      <c r="L270" s="129" t="str">
        <f t="shared" si="41"/>
        <v>N/A</v>
      </c>
      <c r="M270" s="130" t="str">
        <f t="shared" si="34"/>
        <v/>
      </c>
      <c r="N270" s="131">
        <f t="shared" si="35"/>
        <v>0</v>
      </c>
      <c r="O270" s="134" t="str">
        <f t="shared" si="36"/>
        <v/>
      </c>
      <c r="P270" s="1" t="str">
        <f t="shared" si="42"/>
        <v/>
      </c>
    </row>
    <row r="271" spans="2:16" s="1" customFormat="1" x14ac:dyDescent="0.2">
      <c r="B271" s="32"/>
      <c r="C271" s="32"/>
      <c r="D271" s="104"/>
      <c r="E271" s="191"/>
      <c r="F271" s="31"/>
      <c r="G271" s="71" t="str">
        <f t="shared" si="37"/>
        <v/>
      </c>
      <c r="H271" s="77">
        <f t="shared" si="38"/>
        <v>0</v>
      </c>
      <c r="I271" s="126">
        <f>IFERROR(VLOOKUP($D271,PGP!$A:$B,2,FALSE),0)</f>
        <v>0</v>
      </c>
      <c r="J271" s="127">
        <f t="shared" si="39"/>
        <v>0</v>
      </c>
      <c r="K271" s="128">
        <f t="shared" si="40"/>
        <v>0</v>
      </c>
      <c r="L271" s="129" t="str">
        <f t="shared" si="41"/>
        <v>N/A</v>
      </c>
      <c r="M271" s="130" t="str">
        <f t="shared" si="34"/>
        <v/>
      </c>
      <c r="N271" s="131">
        <f t="shared" si="35"/>
        <v>0</v>
      </c>
      <c r="O271" s="134" t="str">
        <f t="shared" si="36"/>
        <v/>
      </c>
      <c r="P271" s="1" t="str">
        <f t="shared" si="42"/>
        <v/>
      </c>
    </row>
    <row r="272" spans="2:16" s="1" customFormat="1" x14ac:dyDescent="0.2">
      <c r="B272" s="32"/>
      <c r="C272" s="32"/>
      <c r="D272" s="104"/>
      <c r="E272" s="191"/>
      <c r="F272" s="31"/>
      <c r="G272" s="71" t="str">
        <f t="shared" si="37"/>
        <v/>
      </c>
      <c r="H272" s="77">
        <f t="shared" si="38"/>
        <v>0</v>
      </c>
      <c r="I272" s="126">
        <f>IFERROR(VLOOKUP($D272,PGP!$A:$B,2,FALSE),0)</f>
        <v>0</v>
      </c>
      <c r="J272" s="127">
        <f t="shared" si="39"/>
        <v>0</v>
      </c>
      <c r="K272" s="128">
        <f t="shared" si="40"/>
        <v>0</v>
      </c>
      <c r="L272" s="129" t="str">
        <f t="shared" si="41"/>
        <v>N/A</v>
      </c>
      <c r="M272" s="130" t="str">
        <f t="shared" si="34"/>
        <v/>
      </c>
      <c r="N272" s="131">
        <f t="shared" si="35"/>
        <v>0</v>
      </c>
      <c r="O272" s="134" t="str">
        <f t="shared" si="36"/>
        <v/>
      </c>
      <c r="P272" s="1" t="str">
        <f t="shared" si="42"/>
        <v/>
      </c>
    </row>
    <row r="273" spans="2:16" s="1" customFormat="1" x14ac:dyDescent="0.2">
      <c r="B273" s="32"/>
      <c r="C273" s="32"/>
      <c r="D273" s="104"/>
      <c r="E273" s="191"/>
      <c r="F273" s="31"/>
      <c r="G273" s="71" t="str">
        <f t="shared" si="37"/>
        <v/>
      </c>
      <c r="H273" s="77">
        <f t="shared" si="38"/>
        <v>0</v>
      </c>
      <c r="I273" s="126">
        <f>IFERROR(VLOOKUP($D273,PGP!$A:$B,2,FALSE),0)</f>
        <v>0</v>
      </c>
      <c r="J273" s="127">
        <f t="shared" si="39"/>
        <v>0</v>
      </c>
      <c r="K273" s="128">
        <f t="shared" si="40"/>
        <v>0</v>
      </c>
      <c r="L273" s="129" t="str">
        <f t="shared" si="41"/>
        <v>N/A</v>
      </c>
      <c r="M273" s="130" t="str">
        <f t="shared" si="34"/>
        <v/>
      </c>
      <c r="N273" s="131">
        <f t="shared" si="35"/>
        <v>0</v>
      </c>
      <c r="O273" s="134" t="str">
        <f t="shared" si="36"/>
        <v/>
      </c>
      <c r="P273" s="1" t="str">
        <f t="shared" si="42"/>
        <v/>
      </c>
    </row>
    <row r="274" spans="2:16" s="1" customFormat="1" x14ac:dyDescent="0.2">
      <c r="B274" s="32"/>
      <c r="C274" s="32"/>
      <c r="D274" s="104"/>
      <c r="E274" s="191"/>
      <c r="F274" s="31"/>
      <c r="G274" s="71" t="str">
        <f t="shared" si="37"/>
        <v/>
      </c>
      <c r="H274" s="77">
        <f t="shared" si="38"/>
        <v>0</v>
      </c>
      <c r="I274" s="126">
        <f>IFERROR(VLOOKUP($D274,PGP!$A:$B,2,FALSE),0)</f>
        <v>0</v>
      </c>
      <c r="J274" s="127">
        <f t="shared" si="39"/>
        <v>0</v>
      </c>
      <c r="K274" s="128">
        <f t="shared" si="40"/>
        <v>0</v>
      </c>
      <c r="L274" s="129" t="str">
        <f t="shared" si="41"/>
        <v>N/A</v>
      </c>
      <c r="M274" s="130" t="str">
        <f t="shared" si="34"/>
        <v/>
      </c>
      <c r="N274" s="131">
        <f t="shared" si="35"/>
        <v>0</v>
      </c>
      <c r="O274" s="134" t="str">
        <f t="shared" si="36"/>
        <v/>
      </c>
      <c r="P274" s="1" t="str">
        <f t="shared" si="42"/>
        <v/>
      </c>
    </row>
    <row r="275" spans="2:16" s="1" customFormat="1" x14ac:dyDescent="0.2">
      <c r="B275" s="32"/>
      <c r="C275" s="32"/>
      <c r="D275" s="104"/>
      <c r="E275" s="191"/>
      <c r="F275" s="31"/>
      <c r="G275" s="71" t="str">
        <f t="shared" si="37"/>
        <v/>
      </c>
      <c r="H275" s="77">
        <f t="shared" si="38"/>
        <v>0</v>
      </c>
      <c r="I275" s="126">
        <f>IFERROR(VLOOKUP($D275,PGP!$A:$B,2,FALSE),0)</f>
        <v>0</v>
      </c>
      <c r="J275" s="127">
        <f t="shared" si="39"/>
        <v>0</v>
      </c>
      <c r="K275" s="128">
        <f t="shared" si="40"/>
        <v>0</v>
      </c>
      <c r="L275" s="129" t="str">
        <f t="shared" si="41"/>
        <v>N/A</v>
      </c>
      <c r="M275" s="130" t="str">
        <f t="shared" si="34"/>
        <v/>
      </c>
      <c r="N275" s="131">
        <f t="shared" si="35"/>
        <v>0</v>
      </c>
      <c r="O275" s="134" t="str">
        <f t="shared" si="36"/>
        <v/>
      </c>
      <c r="P275" s="1" t="str">
        <f t="shared" si="42"/>
        <v/>
      </c>
    </row>
    <row r="276" spans="2:16" s="1" customFormat="1" x14ac:dyDescent="0.2">
      <c r="B276" s="32"/>
      <c r="C276" s="32"/>
      <c r="D276" s="104"/>
      <c r="E276" s="191"/>
      <c r="F276" s="31"/>
      <c r="G276" s="71" t="str">
        <f t="shared" si="37"/>
        <v/>
      </c>
      <c r="H276" s="77">
        <f t="shared" si="38"/>
        <v>0</v>
      </c>
      <c r="I276" s="126">
        <f>IFERROR(VLOOKUP($D276,PGP!$A:$B,2,FALSE),0)</f>
        <v>0</v>
      </c>
      <c r="J276" s="127">
        <f t="shared" si="39"/>
        <v>0</v>
      </c>
      <c r="K276" s="128">
        <f t="shared" si="40"/>
        <v>0</v>
      </c>
      <c r="L276" s="129" t="str">
        <f t="shared" si="41"/>
        <v>N/A</v>
      </c>
      <c r="M276" s="130" t="str">
        <f t="shared" si="34"/>
        <v/>
      </c>
      <c r="N276" s="131">
        <f t="shared" si="35"/>
        <v>0</v>
      </c>
      <c r="O276" s="134" t="str">
        <f t="shared" si="36"/>
        <v/>
      </c>
      <c r="P276" s="1" t="str">
        <f t="shared" si="42"/>
        <v/>
      </c>
    </row>
    <row r="277" spans="2:16" s="1" customFormat="1" x14ac:dyDescent="0.2">
      <c r="B277" s="32"/>
      <c r="C277" s="32"/>
      <c r="D277" s="104"/>
      <c r="E277" s="191"/>
      <c r="F277" s="31"/>
      <c r="G277" s="71" t="str">
        <f t="shared" si="37"/>
        <v/>
      </c>
      <c r="H277" s="77">
        <f t="shared" si="38"/>
        <v>0</v>
      </c>
      <c r="I277" s="126">
        <f>IFERROR(VLOOKUP($D277,PGP!$A:$B,2,FALSE),0)</f>
        <v>0</v>
      </c>
      <c r="J277" s="127">
        <f t="shared" si="39"/>
        <v>0</v>
      </c>
      <c r="K277" s="128">
        <f t="shared" si="40"/>
        <v>0</v>
      </c>
      <c r="L277" s="129" t="str">
        <f t="shared" si="41"/>
        <v>N/A</v>
      </c>
      <c r="M277" s="130" t="str">
        <f t="shared" si="34"/>
        <v/>
      </c>
      <c r="N277" s="131">
        <f t="shared" si="35"/>
        <v>0</v>
      </c>
      <c r="O277" s="134" t="str">
        <f t="shared" si="36"/>
        <v/>
      </c>
      <c r="P277" s="1" t="str">
        <f t="shared" si="42"/>
        <v/>
      </c>
    </row>
    <row r="278" spans="2:16" s="1" customFormat="1" x14ac:dyDescent="0.2">
      <c r="B278" s="32"/>
      <c r="C278" s="32"/>
      <c r="D278" s="104"/>
      <c r="E278" s="191"/>
      <c r="F278" s="31"/>
      <c r="G278" s="71" t="str">
        <f t="shared" si="37"/>
        <v/>
      </c>
      <c r="H278" s="77">
        <f t="shared" si="38"/>
        <v>0</v>
      </c>
      <c r="I278" s="126">
        <f>IFERROR(VLOOKUP($D278,PGP!$A:$B,2,FALSE),0)</f>
        <v>0</v>
      </c>
      <c r="J278" s="127">
        <f t="shared" si="39"/>
        <v>0</v>
      </c>
      <c r="K278" s="128">
        <f t="shared" si="40"/>
        <v>0</v>
      </c>
      <c r="L278" s="129" t="str">
        <f t="shared" si="41"/>
        <v>N/A</v>
      </c>
      <c r="M278" s="130" t="str">
        <f t="shared" si="34"/>
        <v/>
      </c>
      <c r="N278" s="131">
        <f t="shared" si="35"/>
        <v>0</v>
      </c>
      <c r="O278" s="134" t="str">
        <f t="shared" si="36"/>
        <v/>
      </c>
      <c r="P278" s="1" t="str">
        <f t="shared" si="42"/>
        <v/>
      </c>
    </row>
    <row r="279" spans="2:16" s="1" customFormat="1" x14ac:dyDescent="0.2">
      <c r="B279" s="32"/>
      <c r="C279" s="32"/>
      <c r="D279" s="104"/>
      <c r="E279" s="191"/>
      <c r="F279" s="31"/>
      <c r="G279" s="71" t="str">
        <f t="shared" si="37"/>
        <v/>
      </c>
      <c r="H279" s="77">
        <f t="shared" si="38"/>
        <v>0</v>
      </c>
      <c r="I279" s="126">
        <f>IFERROR(VLOOKUP($D279,PGP!$A:$B,2,FALSE),0)</f>
        <v>0</v>
      </c>
      <c r="J279" s="127">
        <f t="shared" si="39"/>
        <v>0</v>
      </c>
      <c r="K279" s="128">
        <f t="shared" si="40"/>
        <v>0</v>
      </c>
      <c r="L279" s="129" t="str">
        <f t="shared" si="41"/>
        <v>N/A</v>
      </c>
      <c r="M279" s="130" t="str">
        <f t="shared" si="34"/>
        <v/>
      </c>
      <c r="N279" s="131">
        <f t="shared" si="35"/>
        <v>0</v>
      </c>
      <c r="O279" s="134" t="str">
        <f t="shared" si="36"/>
        <v/>
      </c>
      <c r="P279" s="1" t="str">
        <f t="shared" si="42"/>
        <v/>
      </c>
    </row>
    <row r="280" spans="2:16" s="1" customFormat="1" x14ac:dyDescent="0.2">
      <c r="B280" s="32"/>
      <c r="C280" s="32"/>
      <c r="D280" s="104"/>
      <c r="E280" s="191"/>
      <c r="F280" s="31"/>
      <c r="G280" s="71" t="str">
        <f t="shared" si="37"/>
        <v/>
      </c>
      <c r="H280" s="77">
        <f t="shared" si="38"/>
        <v>0</v>
      </c>
      <c r="I280" s="126">
        <f>IFERROR(VLOOKUP($D280,PGP!$A:$B,2,FALSE),0)</f>
        <v>0</v>
      </c>
      <c r="J280" s="127">
        <f t="shared" si="39"/>
        <v>0</v>
      </c>
      <c r="K280" s="128">
        <f t="shared" si="40"/>
        <v>0</v>
      </c>
      <c r="L280" s="129" t="str">
        <f t="shared" si="41"/>
        <v>N/A</v>
      </c>
      <c r="M280" s="130" t="str">
        <f t="shared" si="34"/>
        <v/>
      </c>
      <c r="N280" s="131">
        <f t="shared" si="35"/>
        <v>0</v>
      </c>
      <c r="O280" s="134" t="str">
        <f t="shared" si="36"/>
        <v/>
      </c>
      <c r="P280" s="1" t="str">
        <f t="shared" si="42"/>
        <v/>
      </c>
    </row>
    <row r="281" spans="2:16" s="1" customFormat="1" x14ac:dyDescent="0.2">
      <c r="B281" s="32"/>
      <c r="C281" s="32"/>
      <c r="D281" s="104"/>
      <c r="E281" s="191"/>
      <c r="F281" s="31"/>
      <c r="G281" s="71" t="str">
        <f t="shared" si="37"/>
        <v/>
      </c>
      <c r="H281" s="77">
        <f t="shared" si="38"/>
        <v>0</v>
      </c>
      <c r="I281" s="126">
        <f>IFERROR(VLOOKUP($D281,PGP!$A:$B,2,FALSE),0)</f>
        <v>0</v>
      </c>
      <c r="J281" s="127">
        <f t="shared" si="39"/>
        <v>0</v>
      </c>
      <c r="K281" s="128">
        <f t="shared" si="40"/>
        <v>0</v>
      </c>
      <c r="L281" s="129" t="str">
        <f t="shared" si="41"/>
        <v>N/A</v>
      </c>
      <c r="M281" s="130" t="str">
        <f t="shared" si="34"/>
        <v/>
      </c>
      <c r="N281" s="131">
        <f t="shared" si="35"/>
        <v>0</v>
      </c>
      <c r="O281" s="134" t="str">
        <f t="shared" si="36"/>
        <v/>
      </c>
      <c r="P281" s="1" t="str">
        <f t="shared" si="42"/>
        <v/>
      </c>
    </row>
    <row r="282" spans="2:16" s="1" customFormat="1" x14ac:dyDescent="0.2">
      <c r="B282" s="32"/>
      <c r="C282" s="32"/>
      <c r="D282" s="104"/>
      <c r="E282" s="191"/>
      <c r="F282" s="31"/>
      <c r="G282" s="71" t="str">
        <f t="shared" si="37"/>
        <v/>
      </c>
      <c r="H282" s="77">
        <f t="shared" si="38"/>
        <v>0</v>
      </c>
      <c r="I282" s="126">
        <f>IFERROR(VLOOKUP($D282,PGP!$A:$B,2,FALSE),0)</f>
        <v>0</v>
      </c>
      <c r="J282" s="127">
        <f t="shared" si="39"/>
        <v>0</v>
      </c>
      <c r="K282" s="128">
        <f t="shared" si="40"/>
        <v>0</v>
      </c>
      <c r="L282" s="129" t="str">
        <f t="shared" si="41"/>
        <v>N/A</v>
      </c>
      <c r="M282" s="130" t="str">
        <f t="shared" si="34"/>
        <v/>
      </c>
      <c r="N282" s="131">
        <f t="shared" si="35"/>
        <v>0</v>
      </c>
      <c r="O282" s="134" t="str">
        <f t="shared" si="36"/>
        <v/>
      </c>
      <c r="P282" s="1" t="str">
        <f t="shared" si="42"/>
        <v/>
      </c>
    </row>
    <row r="283" spans="2:16" s="1" customFormat="1" x14ac:dyDescent="0.2">
      <c r="B283" s="32"/>
      <c r="C283" s="32"/>
      <c r="D283" s="104"/>
      <c r="E283" s="191"/>
      <c r="F283" s="31"/>
      <c r="G283" s="71" t="str">
        <f t="shared" si="37"/>
        <v/>
      </c>
      <c r="H283" s="77">
        <f t="shared" si="38"/>
        <v>0</v>
      </c>
      <c r="I283" s="126">
        <f>IFERROR(VLOOKUP($D283,PGP!$A:$B,2,FALSE),0)</f>
        <v>0</v>
      </c>
      <c r="J283" s="127">
        <f t="shared" si="39"/>
        <v>0</v>
      </c>
      <c r="K283" s="128">
        <f t="shared" si="40"/>
        <v>0</v>
      </c>
      <c r="L283" s="129" t="str">
        <f t="shared" si="41"/>
        <v>N/A</v>
      </c>
      <c r="M283" s="130" t="str">
        <f t="shared" si="34"/>
        <v/>
      </c>
      <c r="N283" s="131">
        <f t="shared" si="35"/>
        <v>0</v>
      </c>
      <c r="O283" s="134" t="str">
        <f t="shared" si="36"/>
        <v/>
      </c>
      <c r="P283" s="1" t="str">
        <f t="shared" si="42"/>
        <v/>
      </c>
    </row>
    <row r="284" spans="2:16" s="1" customFormat="1" x14ac:dyDescent="0.2">
      <c r="B284" s="32"/>
      <c r="C284" s="32"/>
      <c r="D284" s="104"/>
      <c r="E284" s="191"/>
      <c r="F284" s="31"/>
      <c r="G284" s="71" t="str">
        <f t="shared" si="37"/>
        <v/>
      </c>
      <c r="H284" s="77">
        <f t="shared" si="38"/>
        <v>0</v>
      </c>
      <c r="I284" s="126">
        <f>IFERROR(VLOOKUP($D284,PGP!$A:$B,2,FALSE),0)</f>
        <v>0</v>
      </c>
      <c r="J284" s="127">
        <f t="shared" si="39"/>
        <v>0</v>
      </c>
      <c r="K284" s="128">
        <f t="shared" si="40"/>
        <v>0</v>
      </c>
      <c r="L284" s="129" t="str">
        <f t="shared" si="41"/>
        <v>N/A</v>
      </c>
      <c r="M284" s="130" t="str">
        <f t="shared" si="34"/>
        <v/>
      </c>
      <c r="N284" s="131">
        <f t="shared" si="35"/>
        <v>0</v>
      </c>
      <c r="O284" s="134" t="str">
        <f t="shared" si="36"/>
        <v/>
      </c>
      <c r="P284" s="1" t="str">
        <f t="shared" si="42"/>
        <v/>
      </c>
    </row>
    <row r="285" spans="2:16" s="1" customFormat="1" x14ac:dyDescent="0.2">
      <c r="B285" s="32"/>
      <c r="C285" s="32"/>
      <c r="D285" s="104"/>
      <c r="E285" s="191"/>
      <c r="F285" s="31"/>
      <c r="G285" s="71" t="str">
        <f t="shared" si="37"/>
        <v/>
      </c>
      <c r="H285" s="77">
        <f t="shared" si="38"/>
        <v>0</v>
      </c>
      <c r="I285" s="126">
        <f>IFERROR(VLOOKUP($D285,PGP!$A:$B,2,FALSE),0)</f>
        <v>0</v>
      </c>
      <c r="J285" s="127">
        <f t="shared" si="39"/>
        <v>0</v>
      </c>
      <c r="K285" s="128">
        <f t="shared" si="40"/>
        <v>0</v>
      </c>
      <c r="L285" s="129" t="str">
        <f t="shared" si="41"/>
        <v>N/A</v>
      </c>
      <c r="M285" s="130" t="str">
        <f t="shared" si="34"/>
        <v/>
      </c>
      <c r="N285" s="131">
        <f t="shared" si="35"/>
        <v>0</v>
      </c>
      <c r="O285" s="134" t="str">
        <f t="shared" si="36"/>
        <v/>
      </c>
      <c r="P285" s="1" t="str">
        <f t="shared" si="42"/>
        <v/>
      </c>
    </row>
    <row r="286" spans="2:16" s="1" customFormat="1" x14ac:dyDescent="0.2">
      <c r="B286" s="32"/>
      <c r="C286" s="32"/>
      <c r="D286" s="104"/>
      <c r="E286" s="191"/>
      <c r="F286" s="31"/>
      <c r="G286" s="71" t="str">
        <f t="shared" si="37"/>
        <v/>
      </c>
      <c r="H286" s="77">
        <f t="shared" si="38"/>
        <v>0</v>
      </c>
      <c r="I286" s="126">
        <f>IFERROR(VLOOKUP($D286,PGP!$A:$B,2,FALSE),0)</f>
        <v>0</v>
      </c>
      <c r="J286" s="127">
        <f t="shared" si="39"/>
        <v>0</v>
      </c>
      <c r="K286" s="128">
        <f t="shared" si="40"/>
        <v>0</v>
      </c>
      <c r="L286" s="129" t="str">
        <f t="shared" si="41"/>
        <v>N/A</v>
      </c>
      <c r="M286" s="130" t="str">
        <f t="shared" si="34"/>
        <v/>
      </c>
      <c r="N286" s="131">
        <f t="shared" si="35"/>
        <v>0</v>
      </c>
      <c r="O286" s="134" t="str">
        <f t="shared" si="36"/>
        <v/>
      </c>
      <c r="P286" s="1" t="str">
        <f t="shared" si="42"/>
        <v/>
      </c>
    </row>
    <row r="287" spans="2:16" s="1" customFormat="1" x14ac:dyDescent="0.2">
      <c r="B287" s="32"/>
      <c r="C287" s="32"/>
      <c r="D287" s="104"/>
      <c r="E287" s="191"/>
      <c r="F287" s="31"/>
      <c r="G287" s="71" t="str">
        <f t="shared" si="37"/>
        <v/>
      </c>
      <c r="H287" s="77">
        <f t="shared" si="38"/>
        <v>0</v>
      </c>
      <c r="I287" s="126">
        <f>IFERROR(VLOOKUP($D287,PGP!$A:$B,2,FALSE),0)</f>
        <v>0</v>
      </c>
      <c r="J287" s="127">
        <f t="shared" si="39"/>
        <v>0</v>
      </c>
      <c r="K287" s="128">
        <f t="shared" si="40"/>
        <v>0</v>
      </c>
      <c r="L287" s="129" t="str">
        <f t="shared" si="41"/>
        <v>N/A</v>
      </c>
      <c r="M287" s="130" t="str">
        <f t="shared" si="34"/>
        <v/>
      </c>
      <c r="N287" s="131">
        <f t="shared" si="35"/>
        <v>0</v>
      </c>
      <c r="O287" s="134" t="str">
        <f t="shared" si="36"/>
        <v/>
      </c>
      <c r="P287" s="1" t="str">
        <f t="shared" si="42"/>
        <v/>
      </c>
    </row>
    <row r="288" spans="2:16" s="1" customFormat="1" x14ac:dyDescent="0.2">
      <c r="B288" s="32"/>
      <c r="C288" s="32"/>
      <c r="D288" s="104"/>
      <c r="E288" s="191"/>
      <c r="F288" s="31"/>
      <c r="G288" s="71" t="str">
        <f t="shared" si="37"/>
        <v/>
      </c>
      <c r="H288" s="77">
        <f t="shared" si="38"/>
        <v>0</v>
      </c>
      <c r="I288" s="126">
        <f>IFERROR(VLOOKUP($D288,PGP!$A:$B,2,FALSE),0)</f>
        <v>0</v>
      </c>
      <c r="J288" s="127">
        <f t="shared" si="39"/>
        <v>0</v>
      </c>
      <c r="K288" s="128">
        <f t="shared" si="40"/>
        <v>0</v>
      </c>
      <c r="L288" s="129" t="str">
        <f t="shared" si="41"/>
        <v>N/A</v>
      </c>
      <c r="M288" s="130" t="str">
        <f t="shared" si="34"/>
        <v/>
      </c>
      <c r="N288" s="131">
        <f t="shared" si="35"/>
        <v>0</v>
      </c>
      <c r="O288" s="134" t="str">
        <f t="shared" si="36"/>
        <v/>
      </c>
      <c r="P288" s="1" t="str">
        <f t="shared" si="42"/>
        <v/>
      </c>
    </row>
    <row r="289" spans="2:16" s="1" customFormat="1" x14ac:dyDescent="0.2">
      <c r="B289" s="32"/>
      <c r="C289" s="32"/>
      <c r="D289" s="104"/>
      <c r="E289" s="191"/>
      <c r="F289" s="31"/>
      <c r="G289" s="71" t="str">
        <f t="shared" si="37"/>
        <v/>
      </c>
      <c r="H289" s="77">
        <f t="shared" si="38"/>
        <v>0</v>
      </c>
      <c r="I289" s="126">
        <f>IFERROR(VLOOKUP($D289,PGP!$A:$B,2,FALSE),0)</f>
        <v>0</v>
      </c>
      <c r="J289" s="127">
        <f t="shared" si="39"/>
        <v>0</v>
      </c>
      <c r="K289" s="128">
        <f t="shared" si="40"/>
        <v>0</v>
      </c>
      <c r="L289" s="129" t="str">
        <f t="shared" si="41"/>
        <v>N/A</v>
      </c>
      <c r="M289" s="130" t="str">
        <f t="shared" ref="M289:M352" si="43">IF(E289=0,"",IF(J289=N289,"Calcul de base/ Standard calculation","Marge protégée/ Protected margin"))</f>
        <v/>
      </c>
      <c r="N289" s="131">
        <f t="shared" ref="N289:N352" si="44">IF(J289="NA",L289,MIN(J289,L289))</f>
        <v>0</v>
      </c>
      <c r="O289" s="134" t="str">
        <f t="shared" ref="O289:O352" si="45">IF(ISBLANK(F289),"",IF(E289&gt;0,ROUNDDOWN(N289/0.05,0)*0.05,"Remplir colonne D/Complete column D"))</f>
        <v/>
      </c>
      <c r="P289" s="1" t="str">
        <f t="shared" si="42"/>
        <v/>
      </c>
    </row>
    <row r="290" spans="2:16" s="1" customFormat="1" x14ac:dyDescent="0.2">
      <c r="B290" s="32"/>
      <c r="C290" s="32"/>
      <c r="D290" s="104"/>
      <c r="E290" s="191"/>
      <c r="F290" s="31"/>
      <c r="G290" s="71" t="str">
        <f t="shared" ref="G290:G353" si="46">IFERROR(F290/E290,"")</f>
        <v/>
      </c>
      <c r="H290" s="77">
        <f t="shared" ref="H290:H353" si="47">(IF(AND(D290="Fleurs séchées/Dried cannabis",(E290&lt;28)),1.05,0)+IF(AND(D290="Fleurs séchées/Dried cannabis",(E290=28)),0.9,0))*$E290</f>
        <v>0</v>
      </c>
      <c r="I290" s="126">
        <f>IFERROR(VLOOKUP($D290,PGP!$A:$B,2,FALSE),0)</f>
        <v>0</v>
      </c>
      <c r="J290" s="127">
        <f t="shared" ref="J290:J353" si="48">ROUNDDOWN(((F290/1.14975)-H290)/(1+I290),2)</f>
        <v>0</v>
      </c>
      <c r="K290" s="128">
        <f t="shared" ref="K290:K353" si="49">(IF(AND(D290="Fleurs séchées/Dried cannabis",(E290&lt;28)),1.85,0)+IF(AND(D290="Fleurs séchées/Dried cannabis",(E290=28)),1.25,0)+IF(D290="Préroulés/Pre-rolled",2.2,0)+IF(D290="Moulu/Ground",1.5,0)+IF(AND(D290="Haschich/Hash",(E290&gt;=3)),3.5,0)+IF(AND(D290="Haschich/Hash",AND(E290&gt;=2,E290&lt;3)),4.3,0)+IF(AND(D290="Haschich/Hash",AND(E290&gt;=0,E290&lt;2)),5.9,0))*E290</f>
        <v>0</v>
      </c>
      <c r="L290" s="129" t="str">
        <f t="shared" ref="L290:L353" si="50">IF(K290&gt;0,(F290/1.14975)-K290,"N/A")</f>
        <v>N/A</v>
      </c>
      <c r="M290" s="130" t="str">
        <f t="shared" si="43"/>
        <v/>
      </c>
      <c r="N290" s="131">
        <f t="shared" si="44"/>
        <v>0</v>
      </c>
      <c r="O290" s="134" t="str">
        <f t="shared" si="45"/>
        <v/>
      </c>
      <c r="P290" s="1" t="str">
        <f t="shared" si="42"/>
        <v/>
      </c>
    </row>
    <row r="291" spans="2:16" s="1" customFormat="1" x14ac:dyDescent="0.2">
      <c r="B291" s="32"/>
      <c r="C291" s="32"/>
      <c r="D291" s="104"/>
      <c r="E291" s="191"/>
      <c r="F291" s="31"/>
      <c r="G291" s="71" t="str">
        <f t="shared" si="46"/>
        <v/>
      </c>
      <c r="H291" s="77">
        <f t="shared" si="47"/>
        <v>0</v>
      </c>
      <c r="I291" s="126">
        <f>IFERROR(VLOOKUP($D291,PGP!$A:$B,2,FALSE),0)</f>
        <v>0</v>
      </c>
      <c r="J291" s="127">
        <f t="shared" si="48"/>
        <v>0</v>
      </c>
      <c r="K291" s="128">
        <f t="shared" si="49"/>
        <v>0</v>
      </c>
      <c r="L291" s="129" t="str">
        <f t="shared" si="50"/>
        <v>N/A</v>
      </c>
      <c r="M291" s="130" t="str">
        <f t="shared" si="43"/>
        <v/>
      </c>
      <c r="N291" s="131">
        <f t="shared" si="44"/>
        <v>0</v>
      </c>
      <c r="O291" s="134" t="str">
        <f t="shared" si="45"/>
        <v/>
      </c>
      <c r="P291" s="1" t="str">
        <f t="shared" si="42"/>
        <v/>
      </c>
    </row>
    <row r="292" spans="2:16" s="1" customFormat="1" x14ac:dyDescent="0.2">
      <c r="B292" s="32"/>
      <c r="C292" s="32"/>
      <c r="D292" s="104"/>
      <c r="E292" s="191"/>
      <c r="F292" s="31"/>
      <c r="G292" s="71" t="str">
        <f t="shared" si="46"/>
        <v/>
      </c>
      <c r="H292" s="77">
        <f t="shared" si="47"/>
        <v>0</v>
      </c>
      <c r="I292" s="126">
        <f>IFERROR(VLOOKUP($D292,PGP!$A:$B,2,FALSE),0)</f>
        <v>0</v>
      </c>
      <c r="J292" s="127">
        <f t="shared" si="48"/>
        <v>0</v>
      </c>
      <c r="K292" s="128">
        <f t="shared" si="49"/>
        <v>0</v>
      </c>
      <c r="L292" s="129" t="str">
        <f t="shared" si="50"/>
        <v>N/A</v>
      </c>
      <c r="M292" s="130" t="str">
        <f t="shared" si="43"/>
        <v/>
      </c>
      <c r="N292" s="131">
        <f t="shared" si="44"/>
        <v>0</v>
      </c>
      <c r="O292" s="134" t="str">
        <f t="shared" si="45"/>
        <v/>
      </c>
      <c r="P292" s="1" t="str">
        <f t="shared" si="42"/>
        <v/>
      </c>
    </row>
    <row r="293" spans="2:16" s="1" customFormat="1" x14ac:dyDescent="0.2">
      <c r="B293" s="32"/>
      <c r="C293" s="32"/>
      <c r="D293" s="104"/>
      <c r="E293" s="191"/>
      <c r="F293" s="31"/>
      <c r="G293" s="71" t="str">
        <f t="shared" si="46"/>
        <v/>
      </c>
      <c r="H293" s="77">
        <f t="shared" si="47"/>
        <v>0</v>
      </c>
      <c r="I293" s="126">
        <f>IFERROR(VLOOKUP($D293,PGP!$A:$B,2,FALSE),0)</f>
        <v>0</v>
      </c>
      <c r="J293" s="127">
        <f t="shared" si="48"/>
        <v>0</v>
      </c>
      <c r="K293" s="128">
        <f t="shared" si="49"/>
        <v>0</v>
      </c>
      <c r="L293" s="129" t="str">
        <f t="shared" si="50"/>
        <v>N/A</v>
      </c>
      <c r="M293" s="130" t="str">
        <f t="shared" si="43"/>
        <v/>
      </c>
      <c r="N293" s="131">
        <f t="shared" si="44"/>
        <v>0</v>
      </c>
      <c r="O293" s="134" t="str">
        <f t="shared" si="45"/>
        <v/>
      </c>
      <c r="P293" s="1" t="str">
        <f t="shared" si="42"/>
        <v/>
      </c>
    </row>
    <row r="294" spans="2:16" s="1" customFormat="1" x14ac:dyDescent="0.2">
      <c r="B294" s="32"/>
      <c r="C294" s="32"/>
      <c r="D294" s="104"/>
      <c r="E294" s="191"/>
      <c r="F294" s="31"/>
      <c r="G294" s="71" t="str">
        <f t="shared" si="46"/>
        <v/>
      </c>
      <c r="H294" s="77">
        <f t="shared" si="47"/>
        <v>0</v>
      </c>
      <c r="I294" s="126">
        <f>IFERROR(VLOOKUP($D294,PGP!$A:$B,2,FALSE),0)</f>
        <v>0</v>
      </c>
      <c r="J294" s="127">
        <f t="shared" si="48"/>
        <v>0</v>
      </c>
      <c r="K294" s="128">
        <f t="shared" si="49"/>
        <v>0</v>
      </c>
      <c r="L294" s="129" t="str">
        <f t="shared" si="50"/>
        <v>N/A</v>
      </c>
      <c r="M294" s="130" t="str">
        <f t="shared" si="43"/>
        <v/>
      </c>
      <c r="N294" s="131">
        <f t="shared" si="44"/>
        <v>0</v>
      </c>
      <c r="O294" s="134" t="str">
        <f t="shared" si="45"/>
        <v/>
      </c>
      <c r="P294" s="1" t="str">
        <f t="shared" si="42"/>
        <v/>
      </c>
    </row>
    <row r="295" spans="2:16" s="1" customFormat="1" x14ac:dyDescent="0.2">
      <c r="B295" s="32"/>
      <c r="C295" s="32"/>
      <c r="D295" s="104"/>
      <c r="E295" s="191"/>
      <c r="F295" s="31"/>
      <c r="G295" s="71" t="str">
        <f t="shared" si="46"/>
        <v/>
      </c>
      <c r="H295" s="77">
        <f t="shared" si="47"/>
        <v>0</v>
      </c>
      <c r="I295" s="126">
        <f>IFERROR(VLOOKUP($D295,PGP!$A:$B,2,FALSE),0)</f>
        <v>0</v>
      </c>
      <c r="J295" s="127">
        <f t="shared" si="48"/>
        <v>0</v>
      </c>
      <c r="K295" s="128">
        <f t="shared" si="49"/>
        <v>0</v>
      </c>
      <c r="L295" s="129" t="str">
        <f t="shared" si="50"/>
        <v>N/A</v>
      </c>
      <c r="M295" s="130" t="str">
        <f t="shared" si="43"/>
        <v/>
      </c>
      <c r="N295" s="131">
        <f t="shared" si="44"/>
        <v>0</v>
      </c>
      <c r="O295" s="134" t="str">
        <f t="shared" si="45"/>
        <v/>
      </c>
      <c r="P295" s="1" t="str">
        <f t="shared" si="42"/>
        <v/>
      </c>
    </row>
    <row r="296" spans="2:16" s="1" customFormat="1" x14ac:dyDescent="0.2">
      <c r="B296" s="32"/>
      <c r="C296" s="32"/>
      <c r="D296" s="104"/>
      <c r="E296" s="191"/>
      <c r="F296" s="31"/>
      <c r="G296" s="71" t="str">
        <f t="shared" si="46"/>
        <v/>
      </c>
      <c r="H296" s="77">
        <f t="shared" si="47"/>
        <v>0</v>
      </c>
      <c r="I296" s="126">
        <f>IFERROR(VLOOKUP($D296,PGP!$A:$B,2,FALSE),0)</f>
        <v>0</v>
      </c>
      <c r="J296" s="127">
        <f t="shared" si="48"/>
        <v>0</v>
      </c>
      <c r="K296" s="128">
        <f t="shared" si="49"/>
        <v>0</v>
      </c>
      <c r="L296" s="129" t="str">
        <f t="shared" si="50"/>
        <v>N/A</v>
      </c>
      <c r="M296" s="130" t="str">
        <f t="shared" si="43"/>
        <v/>
      </c>
      <c r="N296" s="131">
        <f t="shared" si="44"/>
        <v>0</v>
      </c>
      <c r="O296" s="134" t="str">
        <f t="shared" si="45"/>
        <v/>
      </c>
      <c r="P296" s="1" t="str">
        <f t="shared" si="42"/>
        <v/>
      </c>
    </row>
    <row r="297" spans="2:16" s="1" customFormat="1" x14ac:dyDescent="0.2">
      <c r="B297" s="32"/>
      <c r="C297" s="32"/>
      <c r="D297" s="104"/>
      <c r="E297" s="191"/>
      <c r="F297" s="31"/>
      <c r="G297" s="71" t="str">
        <f t="shared" si="46"/>
        <v/>
      </c>
      <c r="H297" s="77">
        <f t="shared" si="47"/>
        <v>0</v>
      </c>
      <c r="I297" s="126">
        <f>IFERROR(VLOOKUP($D297,PGP!$A:$B,2,FALSE),0)</f>
        <v>0</v>
      </c>
      <c r="J297" s="127">
        <f t="shared" si="48"/>
        <v>0</v>
      </c>
      <c r="K297" s="128">
        <f t="shared" si="49"/>
        <v>0</v>
      </c>
      <c r="L297" s="129" t="str">
        <f t="shared" si="50"/>
        <v>N/A</v>
      </c>
      <c r="M297" s="130" t="str">
        <f t="shared" si="43"/>
        <v/>
      </c>
      <c r="N297" s="131">
        <f t="shared" si="44"/>
        <v>0</v>
      </c>
      <c r="O297" s="134" t="str">
        <f t="shared" si="45"/>
        <v/>
      </c>
      <c r="P297" s="1" t="str">
        <f t="shared" si="42"/>
        <v/>
      </c>
    </row>
    <row r="298" spans="2:16" s="1" customFormat="1" x14ac:dyDescent="0.2">
      <c r="B298" s="32"/>
      <c r="C298" s="32"/>
      <c r="D298" s="104"/>
      <c r="E298" s="191"/>
      <c r="F298" s="31"/>
      <c r="G298" s="71" t="str">
        <f t="shared" si="46"/>
        <v/>
      </c>
      <c r="H298" s="77">
        <f t="shared" si="47"/>
        <v>0</v>
      </c>
      <c r="I298" s="126">
        <f>IFERROR(VLOOKUP($D298,PGP!$A:$B,2,FALSE),0)</f>
        <v>0</v>
      </c>
      <c r="J298" s="127">
        <f t="shared" si="48"/>
        <v>0</v>
      </c>
      <c r="K298" s="128">
        <f t="shared" si="49"/>
        <v>0</v>
      </c>
      <c r="L298" s="129" t="str">
        <f t="shared" si="50"/>
        <v>N/A</v>
      </c>
      <c r="M298" s="130" t="str">
        <f t="shared" si="43"/>
        <v/>
      </c>
      <c r="N298" s="131">
        <f t="shared" si="44"/>
        <v>0</v>
      </c>
      <c r="O298" s="134" t="str">
        <f t="shared" si="45"/>
        <v/>
      </c>
      <c r="P298" s="1" t="str">
        <f t="shared" si="42"/>
        <v/>
      </c>
    </row>
    <row r="299" spans="2:16" s="1" customFormat="1" x14ac:dyDescent="0.2">
      <c r="B299" s="32"/>
      <c r="C299" s="32"/>
      <c r="D299" s="104"/>
      <c r="E299" s="191"/>
      <c r="F299" s="31"/>
      <c r="G299" s="71" t="str">
        <f t="shared" si="46"/>
        <v/>
      </c>
      <c r="H299" s="77">
        <f t="shared" si="47"/>
        <v>0</v>
      </c>
      <c r="I299" s="126">
        <f>IFERROR(VLOOKUP($D299,PGP!$A:$B,2,FALSE),0)</f>
        <v>0</v>
      </c>
      <c r="J299" s="127">
        <f t="shared" si="48"/>
        <v>0</v>
      </c>
      <c r="K299" s="128">
        <f t="shared" si="49"/>
        <v>0</v>
      </c>
      <c r="L299" s="129" t="str">
        <f t="shared" si="50"/>
        <v>N/A</v>
      </c>
      <c r="M299" s="130" t="str">
        <f t="shared" si="43"/>
        <v/>
      </c>
      <c r="N299" s="131">
        <f t="shared" si="44"/>
        <v>0</v>
      </c>
      <c r="O299" s="134" t="str">
        <f t="shared" si="45"/>
        <v/>
      </c>
      <c r="P299" s="1" t="str">
        <f t="shared" si="42"/>
        <v/>
      </c>
    </row>
    <row r="300" spans="2:16" s="1" customFormat="1" x14ac:dyDescent="0.2">
      <c r="B300" s="32"/>
      <c r="C300" s="32"/>
      <c r="D300" s="104"/>
      <c r="E300" s="191"/>
      <c r="F300" s="31"/>
      <c r="G300" s="71" t="str">
        <f t="shared" si="46"/>
        <v/>
      </c>
      <c r="H300" s="77">
        <f t="shared" si="47"/>
        <v>0</v>
      </c>
      <c r="I300" s="126">
        <f>IFERROR(VLOOKUP($D300,PGP!$A:$B,2,FALSE),0)</f>
        <v>0</v>
      </c>
      <c r="J300" s="127">
        <f t="shared" si="48"/>
        <v>0</v>
      </c>
      <c r="K300" s="128">
        <f t="shared" si="49"/>
        <v>0</v>
      </c>
      <c r="L300" s="129" t="str">
        <f t="shared" si="50"/>
        <v>N/A</v>
      </c>
      <c r="M300" s="130" t="str">
        <f t="shared" si="43"/>
        <v/>
      </c>
      <c r="N300" s="131">
        <f t="shared" si="44"/>
        <v>0</v>
      </c>
      <c r="O300" s="134" t="str">
        <f t="shared" si="45"/>
        <v/>
      </c>
      <c r="P300" s="1" t="str">
        <f t="shared" ref="P300:P363" si="51">IF(ROUND(F300,1)=F300,"","ATTENTION, arrondir au dixième près, WARNING, round up the amount")</f>
        <v/>
      </c>
    </row>
    <row r="301" spans="2:16" s="1" customFormat="1" x14ac:dyDescent="0.2">
      <c r="B301" s="32"/>
      <c r="C301" s="32"/>
      <c r="D301" s="104"/>
      <c r="E301" s="191"/>
      <c r="F301" s="31"/>
      <c r="G301" s="71" t="str">
        <f t="shared" si="46"/>
        <v/>
      </c>
      <c r="H301" s="77">
        <f t="shared" si="47"/>
        <v>0</v>
      </c>
      <c r="I301" s="126">
        <f>IFERROR(VLOOKUP($D301,PGP!$A:$B,2,FALSE),0)</f>
        <v>0</v>
      </c>
      <c r="J301" s="127">
        <f t="shared" si="48"/>
        <v>0</v>
      </c>
      <c r="K301" s="128">
        <f t="shared" si="49"/>
        <v>0</v>
      </c>
      <c r="L301" s="129" t="str">
        <f t="shared" si="50"/>
        <v>N/A</v>
      </c>
      <c r="M301" s="130" t="str">
        <f t="shared" si="43"/>
        <v/>
      </c>
      <c r="N301" s="131">
        <f t="shared" si="44"/>
        <v>0</v>
      </c>
      <c r="O301" s="134" t="str">
        <f t="shared" si="45"/>
        <v/>
      </c>
      <c r="P301" s="1" t="str">
        <f t="shared" si="51"/>
        <v/>
      </c>
    </row>
    <row r="302" spans="2:16" s="1" customFormat="1" x14ac:dyDescent="0.2">
      <c r="B302" s="32"/>
      <c r="C302" s="32"/>
      <c r="D302" s="104"/>
      <c r="E302" s="191"/>
      <c r="F302" s="31"/>
      <c r="G302" s="71" t="str">
        <f t="shared" si="46"/>
        <v/>
      </c>
      <c r="H302" s="77">
        <f t="shared" si="47"/>
        <v>0</v>
      </c>
      <c r="I302" s="126">
        <f>IFERROR(VLOOKUP($D302,PGP!$A:$B,2,FALSE),0)</f>
        <v>0</v>
      </c>
      <c r="J302" s="127">
        <f t="shared" si="48"/>
        <v>0</v>
      </c>
      <c r="K302" s="128">
        <f t="shared" si="49"/>
        <v>0</v>
      </c>
      <c r="L302" s="129" t="str">
        <f t="shared" si="50"/>
        <v>N/A</v>
      </c>
      <c r="M302" s="130" t="str">
        <f t="shared" si="43"/>
        <v/>
      </c>
      <c r="N302" s="131">
        <f t="shared" si="44"/>
        <v>0</v>
      </c>
      <c r="O302" s="134" t="str">
        <f t="shared" si="45"/>
        <v/>
      </c>
      <c r="P302" s="1" t="str">
        <f t="shared" si="51"/>
        <v/>
      </c>
    </row>
    <row r="303" spans="2:16" s="1" customFormat="1" x14ac:dyDescent="0.2">
      <c r="B303" s="32"/>
      <c r="C303" s="32"/>
      <c r="D303" s="104"/>
      <c r="E303" s="191"/>
      <c r="F303" s="31"/>
      <c r="G303" s="71" t="str">
        <f t="shared" si="46"/>
        <v/>
      </c>
      <c r="H303" s="77">
        <f t="shared" si="47"/>
        <v>0</v>
      </c>
      <c r="I303" s="126">
        <f>IFERROR(VLOOKUP($D303,PGP!$A:$B,2,FALSE),0)</f>
        <v>0</v>
      </c>
      <c r="J303" s="127">
        <f t="shared" si="48"/>
        <v>0</v>
      </c>
      <c r="K303" s="128">
        <f t="shared" si="49"/>
        <v>0</v>
      </c>
      <c r="L303" s="129" t="str">
        <f t="shared" si="50"/>
        <v>N/A</v>
      </c>
      <c r="M303" s="130" t="str">
        <f t="shared" si="43"/>
        <v/>
      </c>
      <c r="N303" s="131">
        <f t="shared" si="44"/>
        <v>0</v>
      </c>
      <c r="O303" s="134" t="str">
        <f t="shared" si="45"/>
        <v/>
      </c>
      <c r="P303" s="1" t="str">
        <f t="shared" si="51"/>
        <v/>
      </c>
    </row>
    <row r="304" spans="2:16" s="1" customFormat="1" x14ac:dyDescent="0.2">
      <c r="B304" s="32"/>
      <c r="C304" s="32"/>
      <c r="D304" s="104"/>
      <c r="E304" s="191"/>
      <c r="F304" s="31"/>
      <c r="G304" s="71" t="str">
        <f t="shared" si="46"/>
        <v/>
      </c>
      <c r="H304" s="77">
        <f t="shared" si="47"/>
        <v>0</v>
      </c>
      <c r="I304" s="126">
        <f>IFERROR(VLOOKUP($D304,PGP!$A:$B,2,FALSE),0)</f>
        <v>0</v>
      </c>
      <c r="J304" s="127">
        <f t="shared" si="48"/>
        <v>0</v>
      </c>
      <c r="K304" s="128">
        <f t="shared" si="49"/>
        <v>0</v>
      </c>
      <c r="L304" s="129" t="str">
        <f t="shared" si="50"/>
        <v>N/A</v>
      </c>
      <c r="M304" s="130" t="str">
        <f t="shared" si="43"/>
        <v/>
      </c>
      <c r="N304" s="131">
        <f t="shared" si="44"/>
        <v>0</v>
      </c>
      <c r="O304" s="134" t="str">
        <f t="shared" si="45"/>
        <v/>
      </c>
      <c r="P304" s="1" t="str">
        <f t="shared" si="51"/>
        <v/>
      </c>
    </row>
    <row r="305" spans="2:16" s="1" customFormat="1" x14ac:dyDescent="0.2">
      <c r="B305" s="32"/>
      <c r="C305" s="32"/>
      <c r="D305" s="104"/>
      <c r="E305" s="191"/>
      <c r="F305" s="31"/>
      <c r="G305" s="71" t="str">
        <f t="shared" si="46"/>
        <v/>
      </c>
      <c r="H305" s="77">
        <f t="shared" si="47"/>
        <v>0</v>
      </c>
      <c r="I305" s="126">
        <f>IFERROR(VLOOKUP($D305,PGP!$A:$B,2,FALSE),0)</f>
        <v>0</v>
      </c>
      <c r="J305" s="127">
        <f t="shared" si="48"/>
        <v>0</v>
      </c>
      <c r="K305" s="128">
        <f t="shared" si="49"/>
        <v>0</v>
      </c>
      <c r="L305" s="129" t="str">
        <f t="shared" si="50"/>
        <v>N/A</v>
      </c>
      <c r="M305" s="130" t="str">
        <f t="shared" si="43"/>
        <v/>
      </c>
      <c r="N305" s="131">
        <f t="shared" si="44"/>
        <v>0</v>
      </c>
      <c r="O305" s="134" t="str">
        <f t="shared" si="45"/>
        <v/>
      </c>
      <c r="P305" s="1" t="str">
        <f t="shared" si="51"/>
        <v/>
      </c>
    </row>
    <row r="306" spans="2:16" s="1" customFormat="1" x14ac:dyDescent="0.2">
      <c r="B306" s="32"/>
      <c r="C306" s="32"/>
      <c r="D306" s="104"/>
      <c r="E306" s="191"/>
      <c r="F306" s="31"/>
      <c r="G306" s="71" t="str">
        <f t="shared" si="46"/>
        <v/>
      </c>
      <c r="H306" s="77">
        <f t="shared" si="47"/>
        <v>0</v>
      </c>
      <c r="I306" s="126">
        <f>IFERROR(VLOOKUP($D306,PGP!$A:$B,2,FALSE),0)</f>
        <v>0</v>
      </c>
      <c r="J306" s="127">
        <f t="shared" si="48"/>
        <v>0</v>
      </c>
      <c r="K306" s="128">
        <f t="shared" si="49"/>
        <v>0</v>
      </c>
      <c r="L306" s="129" t="str">
        <f t="shared" si="50"/>
        <v>N/A</v>
      </c>
      <c r="M306" s="130" t="str">
        <f t="shared" si="43"/>
        <v/>
      </c>
      <c r="N306" s="131">
        <f t="shared" si="44"/>
        <v>0</v>
      </c>
      <c r="O306" s="134" t="str">
        <f t="shared" si="45"/>
        <v/>
      </c>
      <c r="P306" s="1" t="str">
        <f t="shared" si="51"/>
        <v/>
      </c>
    </row>
    <row r="307" spans="2:16" s="1" customFormat="1" x14ac:dyDescent="0.2">
      <c r="B307" s="32"/>
      <c r="C307" s="32"/>
      <c r="D307" s="104"/>
      <c r="E307" s="191"/>
      <c r="F307" s="31"/>
      <c r="G307" s="71" t="str">
        <f t="shared" si="46"/>
        <v/>
      </c>
      <c r="H307" s="77">
        <f t="shared" si="47"/>
        <v>0</v>
      </c>
      <c r="I307" s="126">
        <f>IFERROR(VLOOKUP($D307,PGP!$A:$B,2,FALSE),0)</f>
        <v>0</v>
      </c>
      <c r="J307" s="127">
        <f t="shared" si="48"/>
        <v>0</v>
      </c>
      <c r="K307" s="128">
        <f t="shared" si="49"/>
        <v>0</v>
      </c>
      <c r="L307" s="129" t="str">
        <f t="shared" si="50"/>
        <v>N/A</v>
      </c>
      <c r="M307" s="130" t="str">
        <f t="shared" si="43"/>
        <v/>
      </c>
      <c r="N307" s="131">
        <f t="shared" si="44"/>
        <v>0</v>
      </c>
      <c r="O307" s="134" t="str">
        <f t="shared" si="45"/>
        <v/>
      </c>
      <c r="P307" s="1" t="str">
        <f t="shared" si="51"/>
        <v/>
      </c>
    </row>
    <row r="308" spans="2:16" s="1" customFormat="1" x14ac:dyDescent="0.2">
      <c r="B308" s="32"/>
      <c r="C308" s="32"/>
      <c r="D308" s="104"/>
      <c r="E308" s="191"/>
      <c r="F308" s="31"/>
      <c r="G308" s="71" t="str">
        <f t="shared" si="46"/>
        <v/>
      </c>
      <c r="H308" s="77">
        <f t="shared" si="47"/>
        <v>0</v>
      </c>
      <c r="I308" s="126">
        <f>IFERROR(VLOOKUP($D308,PGP!$A:$B,2,FALSE),0)</f>
        <v>0</v>
      </c>
      <c r="J308" s="127">
        <f t="shared" si="48"/>
        <v>0</v>
      </c>
      <c r="K308" s="128">
        <f t="shared" si="49"/>
        <v>0</v>
      </c>
      <c r="L308" s="129" t="str">
        <f t="shared" si="50"/>
        <v>N/A</v>
      </c>
      <c r="M308" s="130" t="str">
        <f t="shared" si="43"/>
        <v/>
      </c>
      <c r="N308" s="131">
        <f t="shared" si="44"/>
        <v>0</v>
      </c>
      <c r="O308" s="134" t="str">
        <f t="shared" si="45"/>
        <v/>
      </c>
      <c r="P308" s="1" t="str">
        <f t="shared" si="51"/>
        <v/>
      </c>
    </row>
    <row r="309" spans="2:16" s="1" customFormat="1" x14ac:dyDescent="0.2">
      <c r="B309" s="32"/>
      <c r="C309" s="32"/>
      <c r="D309" s="104"/>
      <c r="E309" s="191"/>
      <c r="F309" s="31"/>
      <c r="G309" s="71" t="str">
        <f t="shared" si="46"/>
        <v/>
      </c>
      <c r="H309" s="77">
        <f t="shared" si="47"/>
        <v>0</v>
      </c>
      <c r="I309" s="126">
        <f>IFERROR(VLOOKUP($D309,PGP!$A:$B,2,FALSE),0)</f>
        <v>0</v>
      </c>
      <c r="J309" s="127">
        <f t="shared" si="48"/>
        <v>0</v>
      </c>
      <c r="K309" s="128">
        <f t="shared" si="49"/>
        <v>0</v>
      </c>
      <c r="L309" s="129" t="str">
        <f t="shared" si="50"/>
        <v>N/A</v>
      </c>
      <c r="M309" s="130" t="str">
        <f t="shared" si="43"/>
        <v/>
      </c>
      <c r="N309" s="131">
        <f t="shared" si="44"/>
        <v>0</v>
      </c>
      <c r="O309" s="134" t="str">
        <f t="shared" si="45"/>
        <v/>
      </c>
      <c r="P309" s="1" t="str">
        <f t="shared" si="51"/>
        <v/>
      </c>
    </row>
    <row r="310" spans="2:16" s="1" customFormat="1" x14ac:dyDescent="0.2">
      <c r="B310" s="32"/>
      <c r="C310" s="32"/>
      <c r="D310" s="104"/>
      <c r="E310" s="191"/>
      <c r="F310" s="31"/>
      <c r="G310" s="71" t="str">
        <f t="shared" si="46"/>
        <v/>
      </c>
      <c r="H310" s="77">
        <f t="shared" si="47"/>
        <v>0</v>
      </c>
      <c r="I310" s="126">
        <f>IFERROR(VLOOKUP($D310,PGP!$A:$B,2,FALSE),0)</f>
        <v>0</v>
      </c>
      <c r="J310" s="127">
        <f t="shared" si="48"/>
        <v>0</v>
      </c>
      <c r="K310" s="128">
        <f t="shared" si="49"/>
        <v>0</v>
      </c>
      <c r="L310" s="129" t="str">
        <f t="shared" si="50"/>
        <v>N/A</v>
      </c>
      <c r="M310" s="130" t="str">
        <f t="shared" si="43"/>
        <v/>
      </c>
      <c r="N310" s="131">
        <f t="shared" si="44"/>
        <v>0</v>
      </c>
      <c r="O310" s="134" t="str">
        <f t="shared" si="45"/>
        <v/>
      </c>
      <c r="P310" s="1" t="str">
        <f t="shared" si="51"/>
        <v/>
      </c>
    </row>
    <row r="311" spans="2:16" s="1" customFormat="1" x14ac:dyDescent="0.2">
      <c r="B311" s="32"/>
      <c r="C311" s="32"/>
      <c r="D311" s="104"/>
      <c r="E311" s="191"/>
      <c r="F311" s="31"/>
      <c r="G311" s="71" t="str">
        <f t="shared" si="46"/>
        <v/>
      </c>
      <c r="H311" s="77">
        <f t="shared" si="47"/>
        <v>0</v>
      </c>
      <c r="I311" s="126">
        <f>IFERROR(VLOOKUP($D311,PGP!$A:$B,2,FALSE),0)</f>
        <v>0</v>
      </c>
      <c r="J311" s="127">
        <f t="shared" si="48"/>
        <v>0</v>
      </c>
      <c r="K311" s="128">
        <f t="shared" si="49"/>
        <v>0</v>
      </c>
      <c r="L311" s="129" t="str">
        <f t="shared" si="50"/>
        <v>N/A</v>
      </c>
      <c r="M311" s="130" t="str">
        <f t="shared" si="43"/>
        <v/>
      </c>
      <c r="N311" s="131">
        <f t="shared" si="44"/>
        <v>0</v>
      </c>
      <c r="O311" s="134" t="str">
        <f t="shared" si="45"/>
        <v/>
      </c>
      <c r="P311" s="1" t="str">
        <f t="shared" si="51"/>
        <v/>
      </c>
    </row>
    <row r="312" spans="2:16" s="1" customFormat="1" x14ac:dyDescent="0.2">
      <c r="B312" s="32"/>
      <c r="C312" s="32"/>
      <c r="D312" s="104"/>
      <c r="E312" s="191"/>
      <c r="F312" s="31"/>
      <c r="G312" s="71" t="str">
        <f t="shared" si="46"/>
        <v/>
      </c>
      <c r="H312" s="77">
        <f t="shared" si="47"/>
        <v>0</v>
      </c>
      <c r="I312" s="126">
        <f>IFERROR(VLOOKUP($D312,PGP!$A:$B,2,FALSE),0)</f>
        <v>0</v>
      </c>
      <c r="J312" s="127">
        <f t="shared" si="48"/>
        <v>0</v>
      </c>
      <c r="K312" s="128">
        <f t="shared" si="49"/>
        <v>0</v>
      </c>
      <c r="L312" s="129" t="str">
        <f t="shared" si="50"/>
        <v>N/A</v>
      </c>
      <c r="M312" s="130" t="str">
        <f t="shared" si="43"/>
        <v/>
      </c>
      <c r="N312" s="131">
        <f t="shared" si="44"/>
        <v>0</v>
      </c>
      <c r="O312" s="134" t="str">
        <f t="shared" si="45"/>
        <v/>
      </c>
      <c r="P312" s="1" t="str">
        <f t="shared" si="51"/>
        <v/>
      </c>
    </row>
    <row r="313" spans="2:16" s="1" customFormat="1" x14ac:dyDescent="0.2">
      <c r="B313" s="32"/>
      <c r="C313" s="32"/>
      <c r="D313" s="104"/>
      <c r="E313" s="191"/>
      <c r="F313" s="31"/>
      <c r="G313" s="71" t="str">
        <f t="shared" si="46"/>
        <v/>
      </c>
      <c r="H313" s="77">
        <f t="shared" si="47"/>
        <v>0</v>
      </c>
      <c r="I313" s="126">
        <f>IFERROR(VLOOKUP($D313,PGP!$A:$B,2,FALSE),0)</f>
        <v>0</v>
      </c>
      <c r="J313" s="127">
        <f t="shared" si="48"/>
        <v>0</v>
      </c>
      <c r="K313" s="128">
        <f t="shared" si="49"/>
        <v>0</v>
      </c>
      <c r="L313" s="129" t="str">
        <f t="shared" si="50"/>
        <v>N/A</v>
      </c>
      <c r="M313" s="130" t="str">
        <f t="shared" si="43"/>
        <v/>
      </c>
      <c r="N313" s="131">
        <f t="shared" si="44"/>
        <v>0</v>
      </c>
      <c r="O313" s="134" t="str">
        <f t="shared" si="45"/>
        <v/>
      </c>
      <c r="P313" s="1" t="str">
        <f t="shared" si="51"/>
        <v/>
      </c>
    </row>
    <row r="314" spans="2:16" s="1" customFormat="1" x14ac:dyDescent="0.2">
      <c r="B314" s="32"/>
      <c r="C314" s="32"/>
      <c r="D314" s="104"/>
      <c r="E314" s="191"/>
      <c r="F314" s="31"/>
      <c r="G314" s="71" t="str">
        <f t="shared" si="46"/>
        <v/>
      </c>
      <c r="H314" s="77">
        <f t="shared" si="47"/>
        <v>0</v>
      </c>
      <c r="I314" s="126">
        <f>IFERROR(VLOOKUP($D314,PGP!$A:$B,2,FALSE),0)</f>
        <v>0</v>
      </c>
      <c r="J314" s="127">
        <f t="shared" si="48"/>
        <v>0</v>
      </c>
      <c r="K314" s="128">
        <f t="shared" si="49"/>
        <v>0</v>
      </c>
      <c r="L314" s="129" t="str">
        <f t="shared" si="50"/>
        <v>N/A</v>
      </c>
      <c r="M314" s="130" t="str">
        <f t="shared" si="43"/>
        <v/>
      </c>
      <c r="N314" s="131">
        <f t="shared" si="44"/>
        <v>0</v>
      </c>
      <c r="O314" s="134" t="str">
        <f t="shared" si="45"/>
        <v/>
      </c>
      <c r="P314" s="1" t="str">
        <f t="shared" si="51"/>
        <v/>
      </c>
    </row>
    <row r="315" spans="2:16" s="1" customFormat="1" x14ac:dyDescent="0.2">
      <c r="B315" s="32"/>
      <c r="C315" s="32"/>
      <c r="D315" s="104"/>
      <c r="E315" s="191"/>
      <c r="F315" s="31"/>
      <c r="G315" s="71" t="str">
        <f t="shared" si="46"/>
        <v/>
      </c>
      <c r="H315" s="77">
        <f t="shared" si="47"/>
        <v>0</v>
      </c>
      <c r="I315" s="126">
        <f>IFERROR(VLOOKUP($D315,PGP!$A:$B,2,FALSE),0)</f>
        <v>0</v>
      </c>
      <c r="J315" s="127">
        <f t="shared" si="48"/>
        <v>0</v>
      </c>
      <c r="K315" s="128">
        <f t="shared" si="49"/>
        <v>0</v>
      </c>
      <c r="L315" s="129" t="str">
        <f t="shared" si="50"/>
        <v>N/A</v>
      </c>
      <c r="M315" s="130" t="str">
        <f t="shared" si="43"/>
        <v/>
      </c>
      <c r="N315" s="131">
        <f t="shared" si="44"/>
        <v>0</v>
      </c>
      <c r="O315" s="134" t="str">
        <f t="shared" si="45"/>
        <v/>
      </c>
      <c r="P315" s="1" t="str">
        <f t="shared" si="51"/>
        <v/>
      </c>
    </row>
    <row r="316" spans="2:16" s="1" customFormat="1" x14ac:dyDescent="0.2">
      <c r="B316" s="32"/>
      <c r="C316" s="32"/>
      <c r="D316" s="104"/>
      <c r="E316" s="191"/>
      <c r="F316" s="31"/>
      <c r="G316" s="71" t="str">
        <f t="shared" si="46"/>
        <v/>
      </c>
      <c r="H316" s="77">
        <f t="shared" si="47"/>
        <v>0</v>
      </c>
      <c r="I316" s="126">
        <f>IFERROR(VLOOKUP($D316,PGP!$A:$B,2,FALSE),0)</f>
        <v>0</v>
      </c>
      <c r="J316" s="127">
        <f t="shared" si="48"/>
        <v>0</v>
      </c>
      <c r="K316" s="128">
        <f t="shared" si="49"/>
        <v>0</v>
      </c>
      <c r="L316" s="129" t="str">
        <f t="shared" si="50"/>
        <v>N/A</v>
      </c>
      <c r="M316" s="130" t="str">
        <f t="shared" si="43"/>
        <v/>
      </c>
      <c r="N316" s="131">
        <f t="shared" si="44"/>
        <v>0</v>
      </c>
      <c r="O316" s="134" t="str">
        <f t="shared" si="45"/>
        <v/>
      </c>
      <c r="P316" s="1" t="str">
        <f t="shared" si="51"/>
        <v/>
      </c>
    </row>
    <row r="317" spans="2:16" s="1" customFormat="1" x14ac:dyDescent="0.2">
      <c r="B317" s="32"/>
      <c r="C317" s="32"/>
      <c r="D317" s="104"/>
      <c r="E317" s="191"/>
      <c r="F317" s="31"/>
      <c r="G317" s="71" t="str">
        <f t="shared" si="46"/>
        <v/>
      </c>
      <c r="H317" s="77">
        <f t="shared" si="47"/>
        <v>0</v>
      </c>
      <c r="I317" s="126">
        <f>IFERROR(VLOOKUP($D317,PGP!$A:$B,2,FALSE),0)</f>
        <v>0</v>
      </c>
      <c r="J317" s="127">
        <f t="shared" si="48"/>
        <v>0</v>
      </c>
      <c r="K317" s="128">
        <f t="shared" si="49"/>
        <v>0</v>
      </c>
      <c r="L317" s="129" t="str">
        <f t="shared" si="50"/>
        <v>N/A</v>
      </c>
      <c r="M317" s="130" t="str">
        <f t="shared" si="43"/>
        <v/>
      </c>
      <c r="N317" s="131">
        <f t="shared" si="44"/>
        <v>0</v>
      </c>
      <c r="O317" s="134" t="str">
        <f t="shared" si="45"/>
        <v/>
      </c>
      <c r="P317" s="1" t="str">
        <f t="shared" si="51"/>
        <v/>
      </c>
    </row>
    <row r="318" spans="2:16" s="1" customFormat="1" x14ac:dyDescent="0.2">
      <c r="B318" s="32"/>
      <c r="C318" s="32"/>
      <c r="D318" s="104"/>
      <c r="E318" s="191"/>
      <c r="F318" s="31"/>
      <c r="G318" s="71" t="str">
        <f t="shared" si="46"/>
        <v/>
      </c>
      <c r="H318" s="77">
        <f t="shared" si="47"/>
        <v>0</v>
      </c>
      <c r="I318" s="126">
        <f>IFERROR(VLOOKUP($D318,PGP!$A:$B,2,FALSE),0)</f>
        <v>0</v>
      </c>
      <c r="J318" s="127">
        <f t="shared" si="48"/>
        <v>0</v>
      </c>
      <c r="K318" s="128">
        <f t="shared" si="49"/>
        <v>0</v>
      </c>
      <c r="L318" s="129" t="str">
        <f t="shared" si="50"/>
        <v>N/A</v>
      </c>
      <c r="M318" s="130" t="str">
        <f t="shared" si="43"/>
        <v/>
      </c>
      <c r="N318" s="131">
        <f t="shared" si="44"/>
        <v>0</v>
      </c>
      <c r="O318" s="134" t="str">
        <f t="shared" si="45"/>
        <v/>
      </c>
      <c r="P318" s="1" t="str">
        <f t="shared" si="51"/>
        <v/>
      </c>
    </row>
    <row r="319" spans="2:16" s="1" customFormat="1" x14ac:dyDescent="0.2">
      <c r="B319" s="32"/>
      <c r="C319" s="32"/>
      <c r="D319" s="104"/>
      <c r="E319" s="191"/>
      <c r="F319" s="31"/>
      <c r="G319" s="71" t="str">
        <f t="shared" si="46"/>
        <v/>
      </c>
      <c r="H319" s="77">
        <f t="shared" si="47"/>
        <v>0</v>
      </c>
      <c r="I319" s="126">
        <f>IFERROR(VLOOKUP($D319,PGP!$A:$B,2,FALSE),0)</f>
        <v>0</v>
      </c>
      <c r="J319" s="127">
        <f t="shared" si="48"/>
        <v>0</v>
      </c>
      <c r="K319" s="128">
        <f t="shared" si="49"/>
        <v>0</v>
      </c>
      <c r="L319" s="129" t="str">
        <f t="shared" si="50"/>
        <v>N/A</v>
      </c>
      <c r="M319" s="130" t="str">
        <f t="shared" si="43"/>
        <v/>
      </c>
      <c r="N319" s="131">
        <f t="shared" si="44"/>
        <v>0</v>
      </c>
      <c r="O319" s="134" t="str">
        <f t="shared" si="45"/>
        <v/>
      </c>
      <c r="P319" s="1" t="str">
        <f t="shared" si="51"/>
        <v/>
      </c>
    </row>
    <row r="320" spans="2:16" s="1" customFormat="1" x14ac:dyDescent="0.2">
      <c r="B320" s="32"/>
      <c r="C320" s="32"/>
      <c r="D320" s="104"/>
      <c r="E320" s="191"/>
      <c r="F320" s="31"/>
      <c r="G320" s="71" t="str">
        <f t="shared" si="46"/>
        <v/>
      </c>
      <c r="H320" s="77">
        <f t="shared" si="47"/>
        <v>0</v>
      </c>
      <c r="I320" s="126">
        <f>IFERROR(VLOOKUP($D320,PGP!$A:$B,2,FALSE),0)</f>
        <v>0</v>
      </c>
      <c r="J320" s="127">
        <f t="shared" si="48"/>
        <v>0</v>
      </c>
      <c r="K320" s="128">
        <f t="shared" si="49"/>
        <v>0</v>
      </c>
      <c r="L320" s="129" t="str">
        <f t="shared" si="50"/>
        <v>N/A</v>
      </c>
      <c r="M320" s="130" t="str">
        <f t="shared" si="43"/>
        <v/>
      </c>
      <c r="N320" s="131">
        <f t="shared" si="44"/>
        <v>0</v>
      </c>
      <c r="O320" s="134" t="str">
        <f t="shared" si="45"/>
        <v/>
      </c>
      <c r="P320" s="1" t="str">
        <f t="shared" si="51"/>
        <v/>
      </c>
    </row>
    <row r="321" spans="2:16" s="1" customFormat="1" x14ac:dyDescent="0.2">
      <c r="B321" s="32"/>
      <c r="C321" s="32"/>
      <c r="D321" s="104"/>
      <c r="E321" s="191"/>
      <c r="F321" s="31"/>
      <c r="G321" s="71" t="str">
        <f t="shared" si="46"/>
        <v/>
      </c>
      <c r="H321" s="77">
        <f t="shared" si="47"/>
        <v>0</v>
      </c>
      <c r="I321" s="126">
        <f>IFERROR(VLOOKUP($D321,PGP!$A:$B,2,FALSE),0)</f>
        <v>0</v>
      </c>
      <c r="J321" s="127">
        <f t="shared" si="48"/>
        <v>0</v>
      </c>
      <c r="K321" s="128">
        <f t="shared" si="49"/>
        <v>0</v>
      </c>
      <c r="L321" s="129" t="str">
        <f t="shared" si="50"/>
        <v>N/A</v>
      </c>
      <c r="M321" s="130" t="str">
        <f t="shared" si="43"/>
        <v/>
      </c>
      <c r="N321" s="131">
        <f t="shared" si="44"/>
        <v>0</v>
      </c>
      <c r="O321" s="134" t="str">
        <f t="shared" si="45"/>
        <v/>
      </c>
      <c r="P321" s="1" t="str">
        <f t="shared" si="51"/>
        <v/>
      </c>
    </row>
    <row r="322" spans="2:16" s="1" customFormat="1" x14ac:dyDescent="0.2">
      <c r="B322" s="32"/>
      <c r="C322" s="32"/>
      <c r="D322" s="104"/>
      <c r="E322" s="191"/>
      <c r="F322" s="31"/>
      <c r="G322" s="71" t="str">
        <f t="shared" si="46"/>
        <v/>
      </c>
      <c r="H322" s="77">
        <f t="shared" si="47"/>
        <v>0</v>
      </c>
      <c r="I322" s="126">
        <f>IFERROR(VLOOKUP($D322,PGP!$A:$B,2,FALSE),0)</f>
        <v>0</v>
      </c>
      <c r="J322" s="127">
        <f t="shared" si="48"/>
        <v>0</v>
      </c>
      <c r="K322" s="128">
        <f t="shared" si="49"/>
        <v>0</v>
      </c>
      <c r="L322" s="129" t="str">
        <f t="shared" si="50"/>
        <v>N/A</v>
      </c>
      <c r="M322" s="130" t="str">
        <f t="shared" si="43"/>
        <v/>
      </c>
      <c r="N322" s="131">
        <f t="shared" si="44"/>
        <v>0</v>
      </c>
      <c r="O322" s="134" t="str">
        <f t="shared" si="45"/>
        <v/>
      </c>
      <c r="P322" s="1" t="str">
        <f t="shared" si="51"/>
        <v/>
      </c>
    </row>
    <row r="323" spans="2:16" s="1" customFormat="1" x14ac:dyDescent="0.2">
      <c r="B323" s="32"/>
      <c r="C323" s="32"/>
      <c r="D323" s="104"/>
      <c r="E323" s="191"/>
      <c r="F323" s="31"/>
      <c r="G323" s="71" t="str">
        <f t="shared" si="46"/>
        <v/>
      </c>
      <c r="H323" s="77">
        <f t="shared" si="47"/>
        <v>0</v>
      </c>
      <c r="I323" s="126">
        <f>IFERROR(VLOOKUP($D323,PGP!$A:$B,2,FALSE),0)</f>
        <v>0</v>
      </c>
      <c r="J323" s="127">
        <f t="shared" si="48"/>
        <v>0</v>
      </c>
      <c r="K323" s="128">
        <f t="shared" si="49"/>
        <v>0</v>
      </c>
      <c r="L323" s="129" t="str">
        <f t="shared" si="50"/>
        <v>N/A</v>
      </c>
      <c r="M323" s="130" t="str">
        <f t="shared" si="43"/>
        <v/>
      </c>
      <c r="N323" s="131">
        <f t="shared" si="44"/>
        <v>0</v>
      </c>
      <c r="O323" s="134" t="str">
        <f t="shared" si="45"/>
        <v/>
      </c>
      <c r="P323" s="1" t="str">
        <f t="shared" si="51"/>
        <v/>
      </c>
    </row>
    <row r="324" spans="2:16" s="1" customFormat="1" x14ac:dyDescent="0.2">
      <c r="B324" s="32"/>
      <c r="C324" s="32"/>
      <c r="D324" s="104"/>
      <c r="E324" s="191"/>
      <c r="F324" s="31"/>
      <c r="G324" s="71" t="str">
        <f t="shared" si="46"/>
        <v/>
      </c>
      <c r="H324" s="77">
        <f t="shared" si="47"/>
        <v>0</v>
      </c>
      <c r="I324" s="126">
        <f>IFERROR(VLOOKUP($D324,PGP!$A:$B,2,FALSE),0)</f>
        <v>0</v>
      </c>
      <c r="J324" s="127">
        <f t="shared" si="48"/>
        <v>0</v>
      </c>
      <c r="K324" s="128">
        <f t="shared" si="49"/>
        <v>0</v>
      </c>
      <c r="L324" s="129" t="str">
        <f t="shared" si="50"/>
        <v>N/A</v>
      </c>
      <c r="M324" s="130" t="str">
        <f t="shared" si="43"/>
        <v/>
      </c>
      <c r="N324" s="131">
        <f t="shared" si="44"/>
        <v>0</v>
      </c>
      <c r="O324" s="134" t="str">
        <f t="shared" si="45"/>
        <v/>
      </c>
      <c r="P324" s="1" t="str">
        <f t="shared" si="51"/>
        <v/>
      </c>
    </row>
    <row r="325" spans="2:16" s="1" customFormat="1" x14ac:dyDescent="0.2">
      <c r="B325" s="32"/>
      <c r="C325" s="32"/>
      <c r="D325" s="104"/>
      <c r="E325" s="191"/>
      <c r="F325" s="31"/>
      <c r="G325" s="71" t="str">
        <f t="shared" si="46"/>
        <v/>
      </c>
      <c r="H325" s="77">
        <f t="shared" si="47"/>
        <v>0</v>
      </c>
      <c r="I325" s="126">
        <f>IFERROR(VLOOKUP($D325,PGP!$A:$B,2,FALSE),0)</f>
        <v>0</v>
      </c>
      <c r="J325" s="127">
        <f t="shared" si="48"/>
        <v>0</v>
      </c>
      <c r="K325" s="128">
        <f t="shared" si="49"/>
        <v>0</v>
      </c>
      <c r="L325" s="129" t="str">
        <f t="shared" si="50"/>
        <v>N/A</v>
      </c>
      <c r="M325" s="130" t="str">
        <f t="shared" si="43"/>
        <v/>
      </c>
      <c r="N325" s="131">
        <f t="shared" si="44"/>
        <v>0</v>
      </c>
      <c r="O325" s="134" t="str">
        <f t="shared" si="45"/>
        <v/>
      </c>
      <c r="P325" s="1" t="str">
        <f t="shared" si="51"/>
        <v/>
      </c>
    </row>
    <row r="326" spans="2:16" s="1" customFormat="1" x14ac:dyDescent="0.2">
      <c r="B326" s="32"/>
      <c r="C326" s="32"/>
      <c r="D326" s="104"/>
      <c r="E326" s="191"/>
      <c r="F326" s="31"/>
      <c r="G326" s="71" t="str">
        <f t="shared" si="46"/>
        <v/>
      </c>
      <c r="H326" s="77">
        <f t="shared" si="47"/>
        <v>0</v>
      </c>
      <c r="I326" s="126">
        <f>IFERROR(VLOOKUP($D326,PGP!$A:$B,2,FALSE),0)</f>
        <v>0</v>
      </c>
      <c r="J326" s="127">
        <f t="shared" si="48"/>
        <v>0</v>
      </c>
      <c r="K326" s="128">
        <f t="shared" si="49"/>
        <v>0</v>
      </c>
      <c r="L326" s="129" t="str">
        <f t="shared" si="50"/>
        <v>N/A</v>
      </c>
      <c r="M326" s="130" t="str">
        <f t="shared" si="43"/>
        <v/>
      </c>
      <c r="N326" s="131">
        <f t="shared" si="44"/>
        <v>0</v>
      </c>
      <c r="O326" s="134" t="str">
        <f t="shared" si="45"/>
        <v/>
      </c>
      <c r="P326" s="1" t="str">
        <f t="shared" si="51"/>
        <v/>
      </c>
    </row>
    <row r="327" spans="2:16" s="1" customFormat="1" x14ac:dyDescent="0.2">
      <c r="B327" s="32"/>
      <c r="C327" s="32"/>
      <c r="D327" s="104"/>
      <c r="E327" s="191"/>
      <c r="F327" s="31"/>
      <c r="G327" s="71" t="str">
        <f t="shared" si="46"/>
        <v/>
      </c>
      <c r="H327" s="77">
        <f t="shared" si="47"/>
        <v>0</v>
      </c>
      <c r="I327" s="126">
        <f>IFERROR(VLOOKUP($D327,PGP!$A:$B,2,FALSE),0)</f>
        <v>0</v>
      </c>
      <c r="J327" s="127">
        <f t="shared" si="48"/>
        <v>0</v>
      </c>
      <c r="K327" s="128">
        <f t="shared" si="49"/>
        <v>0</v>
      </c>
      <c r="L327" s="129" t="str">
        <f t="shared" si="50"/>
        <v>N/A</v>
      </c>
      <c r="M327" s="130" t="str">
        <f t="shared" si="43"/>
        <v/>
      </c>
      <c r="N327" s="131">
        <f t="shared" si="44"/>
        <v>0</v>
      </c>
      <c r="O327" s="134" t="str">
        <f t="shared" si="45"/>
        <v/>
      </c>
      <c r="P327" s="1" t="str">
        <f t="shared" si="51"/>
        <v/>
      </c>
    </row>
    <row r="328" spans="2:16" s="1" customFormat="1" x14ac:dyDescent="0.2">
      <c r="B328" s="32"/>
      <c r="C328" s="32"/>
      <c r="D328" s="104"/>
      <c r="E328" s="191"/>
      <c r="F328" s="31"/>
      <c r="G328" s="71" t="str">
        <f t="shared" si="46"/>
        <v/>
      </c>
      <c r="H328" s="77">
        <f t="shared" si="47"/>
        <v>0</v>
      </c>
      <c r="I328" s="126">
        <f>IFERROR(VLOOKUP($D328,PGP!$A:$B,2,FALSE),0)</f>
        <v>0</v>
      </c>
      <c r="J328" s="127">
        <f t="shared" si="48"/>
        <v>0</v>
      </c>
      <c r="K328" s="128">
        <f t="shared" si="49"/>
        <v>0</v>
      </c>
      <c r="L328" s="129" t="str">
        <f t="shared" si="50"/>
        <v>N/A</v>
      </c>
      <c r="M328" s="130" t="str">
        <f t="shared" si="43"/>
        <v/>
      </c>
      <c r="N328" s="131">
        <f t="shared" si="44"/>
        <v>0</v>
      </c>
      <c r="O328" s="134" t="str">
        <f t="shared" si="45"/>
        <v/>
      </c>
      <c r="P328" s="1" t="str">
        <f t="shared" si="51"/>
        <v/>
      </c>
    </row>
    <row r="329" spans="2:16" s="1" customFormat="1" x14ac:dyDescent="0.2">
      <c r="B329" s="32"/>
      <c r="C329" s="32"/>
      <c r="D329" s="104"/>
      <c r="E329" s="191"/>
      <c r="F329" s="31"/>
      <c r="G329" s="71" t="str">
        <f t="shared" si="46"/>
        <v/>
      </c>
      <c r="H329" s="77">
        <f t="shared" si="47"/>
        <v>0</v>
      </c>
      <c r="I329" s="126">
        <f>IFERROR(VLOOKUP($D329,PGP!$A:$B,2,FALSE),0)</f>
        <v>0</v>
      </c>
      <c r="J329" s="127">
        <f t="shared" si="48"/>
        <v>0</v>
      </c>
      <c r="K329" s="128">
        <f t="shared" si="49"/>
        <v>0</v>
      </c>
      <c r="L329" s="129" t="str">
        <f t="shared" si="50"/>
        <v>N/A</v>
      </c>
      <c r="M329" s="130" t="str">
        <f t="shared" si="43"/>
        <v/>
      </c>
      <c r="N329" s="131">
        <f t="shared" si="44"/>
        <v>0</v>
      </c>
      <c r="O329" s="134" t="str">
        <f t="shared" si="45"/>
        <v/>
      </c>
      <c r="P329" s="1" t="str">
        <f t="shared" si="51"/>
        <v/>
      </c>
    </row>
    <row r="330" spans="2:16" s="1" customFormat="1" x14ac:dyDescent="0.2">
      <c r="B330" s="32"/>
      <c r="C330" s="32"/>
      <c r="D330" s="104"/>
      <c r="E330" s="191"/>
      <c r="F330" s="31"/>
      <c r="G330" s="71" t="str">
        <f t="shared" si="46"/>
        <v/>
      </c>
      <c r="H330" s="77">
        <f t="shared" si="47"/>
        <v>0</v>
      </c>
      <c r="I330" s="126">
        <f>IFERROR(VLOOKUP($D330,PGP!$A:$B,2,FALSE),0)</f>
        <v>0</v>
      </c>
      <c r="J330" s="127">
        <f t="shared" si="48"/>
        <v>0</v>
      </c>
      <c r="K330" s="128">
        <f t="shared" si="49"/>
        <v>0</v>
      </c>
      <c r="L330" s="129" t="str">
        <f t="shared" si="50"/>
        <v>N/A</v>
      </c>
      <c r="M330" s="130" t="str">
        <f t="shared" si="43"/>
        <v/>
      </c>
      <c r="N330" s="131">
        <f t="shared" si="44"/>
        <v>0</v>
      </c>
      <c r="O330" s="134" t="str">
        <f t="shared" si="45"/>
        <v/>
      </c>
      <c r="P330" s="1" t="str">
        <f t="shared" si="51"/>
        <v/>
      </c>
    </row>
    <row r="331" spans="2:16" s="1" customFormat="1" x14ac:dyDescent="0.2">
      <c r="B331" s="32"/>
      <c r="C331" s="32"/>
      <c r="D331" s="104"/>
      <c r="E331" s="191"/>
      <c r="F331" s="31"/>
      <c r="G331" s="71" t="str">
        <f t="shared" si="46"/>
        <v/>
      </c>
      <c r="H331" s="77">
        <f t="shared" si="47"/>
        <v>0</v>
      </c>
      <c r="I331" s="126">
        <f>IFERROR(VLOOKUP($D331,PGP!$A:$B,2,FALSE),0)</f>
        <v>0</v>
      </c>
      <c r="J331" s="127">
        <f t="shared" si="48"/>
        <v>0</v>
      </c>
      <c r="K331" s="128">
        <f t="shared" si="49"/>
        <v>0</v>
      </c>
      <c r="L331" s="129" t="str">
        <f t="shared" si="50"/>
        <v>N/A</v>
      </c>
      <c r="M331" s="130" t="str">
        <f t="shared" si="43"/>
        <v/>
      </c>
      <c r="N331" s="131">
        <f t="shared" si="44"/>
        <v>0</v>
      </c>
      <c r="O331" s="134" t="str">
        <f t="shared" si="45"/>
        <v/>
      </c>
      <c r="P331" s="1" t="str">
        <f t="shared" si="51"/>
        <v/>
      </c>
    </row>
    <row r="332" spans="2:16" s="1" customFormat="1" x14ac:dyDescent="0.2">
      <c r="B332" s="32"/>
      <c r="C332" s="32"/>
      <c r="D332" s="104"/>
      <c r="E332" s="191"/>
      <c r="F332" s="31"/>
      <c r="G332" s="71" t="str">
        <f t="shared" si="46"/>
        <v/>
      </c>
      <c r="H332" s="77">
        <f t="shared" si="47"/>
        <v>0</v>
      </c>
      <c r="I332" s="126">
        <f>IFERROR(VLOOKUP($D332,PGP!$A:$B,2,FALSE),0)</f>
        <v>0</v>
      </c>
      <c r="J332" s="127">
        <f t="shared" si="48"/>
        <v>0</v>
      </c>
      <c r="K332" s="128">
        <f t="shared" si="49"/>
        <v>0</v>
      </c>
      <c r="L332" s="129" t="str">
        <f t="shared" si="50"/>
        <v>N/A</v>
      </c>
      <c r="M332" s="130" t="str">
        <f t="shared" si="43"/>
        <v/>
      </c>
      <c r="N332" s="131">
        <f t="shared" si="44"/>
        <v>0</v>
      </c>
      <c r="O332" s="134" t="str">
        <f t="shared" si="45"/>
        <v/>
      </c>
      <c r="P332" s="1" t="str">
        <f t="shared" si="51"/>
        <v/>
      </c>
    </row>
    <row r="333" spans="2:16" s="1" customFormat="1" x14ac:dyDescent="0.2">
      <c r="B333" s="32"/>
      <c r="C333" s="32"/>
      <c r="D333" s="104"/>
      <c r="E333" s="191"/>
      <c r="F333" s="31"/>
      <c r="G333" s="71" t="str">
        <f t="shared" si="46"/>
        <v/>
      </c>
      <c r="H333" s="77">
        <f t="shared" si="47"/>
        <v>0</v>
      </c>
      <c r="I333" s="126">
        <f>IFERROR(VLOOKUP($D333,PGP!$A:$B,2,FALSE),0)</f>
        <v>0</v>
      </c>
      <c r="J333" s="127">
        <f t="shared" si="48"/>
        <v>0</v>
      </c>
      <c r="K333" s="128">
        <f t="shared" si="49"/>
        <v>0</v>
      </c>
      <c r="L333" s="129" t="str">
        <f t="shared" si="50"/>
        <v>N/A</v>
      </c>
      <c r="M333" s="130" t="str">
        <f t="shared" si="43"/>
        <v/>
      </c>
      <c r="N333" s="131">
        <f t="shared" si="44"/>
        <v>0</v>
      </c>
      <c r="O333" s="134" t="str">
        <f t="shared" si="45"/>
        <v/>
      </c>
      <c r="P333" s="1" t="str">
        <f t="shared" si="51"/>
        <v/>
      </c>
    </row>
    <row r="334" spans="2:16" s="1" customFormat="1" x14ac:dyDescent="0.2">
      <c r="B334" s="32"/>
      <c r="C334" s="32"/>
      <c r="D334" s="104"/>
      <c r="E334" s="191"/>
      <c r="F334" s="31"/>
      <c r="G334" s="71" t="str">
        <f t="shared" si="46"/>
        <v/>
      </c>
      <c r="H334" s="77">
        <f t="shared" si="47"/>
        <v>0</v>
      </c>
      <c r="I334" s="126">
        <f>IFERROR(VLOOKUP($D334,PGP!$A:$B,2,FALSE),0)</f>
        <v>0</v>
      </c>
      <c r="J334" s="127">
        <f t="shared" si="48"/>
        <v>0</v>
      </c>
      <c r="K334" s="128">
        <f t="shared" si="49"/>
        <v>0</v>
      </c>
      <c r="L334" s="129" t="str">
        <f t="shared" si="50"/>
        <v>N/A</v>
      </c>
      <c r="M334" s="130" t="str">
        <f t="shared" si="43"/>
        <v/>
      </c>
      <c r="N334" s="131">
        <f t="shared" si="44"/>
        <v>0</v>
      </c>
      <c r="O334" s="134" t="str">
        <f t="shared" si="45"/>
        <v/>
      </c>
      <c r="P334" s="1" t="str">
        <f t="shared" si="51"/>
        <v/>
      </c>
    </row>
    <row r="335" spans="2:16" s="1" customFormat="1" x14ac:dyDescent="0.2">
      <c r="B335" s="32"/>
      <c r="C335" s="32"/>
      <c r="D335" s="104"/>
      <c r="E335" s="191"/>
      <c r="F335" s="31"/>
      <c r="G335" s="71" t="str">
        <f t="shared" si="46"/>
        <v/>
      </c>
      <c r="H335" s="77">
        <f t="shared" si="47"/>
        <v>0</v>
      </c>
      <c r="I335" s="126">
        <f>IFERROR(VLOOKUP($D335,PGP!$A:$B,2,FALSE),0)</f>
        <v>0</v>
      </c>
      <c r="J335" s="127">
        <f t="shared" si="48"/>
        <v>0</v>
      </c>
      <c r="K335" s="128">
        <f t="shared" si="49"/>
        <v>0</v>
      </c>
      <c r="L335" s="129" t="str">
        <f t="shared" si="50"/>
        <v>N/A</v>
      </c>
      <c r="M335" s="130" t="str">
        <f t="shared" si="43"/>
        <v/>
      </c>
      <c r="N335" s="131">
        <f t="shared" si="44"/>
        <v>0</v>
      </c>
      <c r="O335" s="134" t="str">
        <f t="shared" si="45"/>
        <v/>
      </c>
      <c r="P335" s="1" t="str">
        <f t="shared" si="51"/>
        <v/>
      </c>
    </row>
    <row r="336" spans="2:16" s="1" customFormat="1" x14ac:dyDescent="0.2">
      <c r="B336" s="32"/>
      <c r="C336" s="32"/>
      <c r="D336" s="104"/>
      <c r="E336" s="191"/>
      <c r="F336" s="31"/>
      <c r="G336" s="71" t="str">
        <f t="shared" si="46"/>
        <v/>
      </c>
      <c r="H336" s="77">
        <f t="shared" si="47"/>
        <v>0</v>
      </c>
      <c r="I336" s="126">
        <f>IFERROR(VLOOKUP($D336,PGP!$A:$B,2,FALSE),0)</f>
        <v>0</v>
      </c>
      <c r="J336" s="127">
        <f t="shared" si="48"/>
        <v>0</v>
      </c>
      <c r="K336" s="128">
        <f t="shared" si="49"/>
        <v>0</v>
      </c>
      <c r="L336" s="129" t="str">
        <f t="shared" si="50"/>
        <v>N/A</v>
      </c>
      <c r="M336" s="130" t="str">
        <f t="shared" si="43"/>
        <v/>
      </c>
      <c r="N336" s="131">
        <f t="shared" si="44"/>
        <v>0</v>
      </c>
      <c r="O336" s="134" t="str">
        <f t="shared" si="45"/>
        <v/>
      </c>
      <c r="P336" s="1" t="str">
        <f t="shared" si="51"/>
        <v/>
      </c>
    </row>
    <row r="337" spans="2:16" s="1" customFormat="1" x14ac:dyDescent="0.2">
      <c r="B337" s="32"/>
      <c r="C337" s="32"/>
      <c r="D337" s="104"/>
      <c r="E337" s="191"/>
      <c r="F337" s="31"/>
      <c r="G337" s="71" t="str">
        <f t="shared" si="46"/>
        <v/>
      </c>
      <c r="H337" s="77">
        <f t="shared" si="47"/>
        <v>0</v>
      </c>
      <c r="I337" s="126">
        <f>IFERROR(VLOOKUP($D337,PGP!$A:$B,2,FALSE),0)</f>
        <v>0</v>
      </c>
      <c r="J337" s="127">
        <f t="shared" si="48"/>
        <v>0</v>
      </c>
      <c r="K337" s="128">
        <f t="shared" si="49"/>
        <v>0</v>
      </c>
      <c r="L337" s="129" t="str">
        <f t="shared" si="50"/>
        <v>N/A</v>
      </c>
      <c r="M337" s="130" t="str">
        <f t="shared" si="43"/>
        <v/>
      </c>
      <c r="N337" s="131">
        <f t="shared" si="44"/>
        <v>0</v>
      </c>
      <c r="O337" s="134" t="str">
        <f t="shared" si="45"/>
        <v/>
      </c>
      <c r="P337" s="1" t="str">
        <f t="shared" si="51"/>
        <v/>
      </c>
    </row>
    <row r="338" spans="2:16" s="1" customFormat="1" x14ac:dyDescent="0.2">
      <c r="B338" s="32"/>
      <c r="C338" s="32"/>
      <c r="D338" s="104"/>
      <c r="E338" s="191"/>
      <c r="F338" s="31"/>
      <c r="G338" s="71" t="str">
        <f t="shared" si="46"/>
        <v/>
      </c>
      <c r="H338" s="77">
        <f t="shared" si="47"/>
        <v>0</v>
      </c>
      <c r="I338" s="126">
        <f>IFERROR(VLOOKUP($D338,PGP!$A:$B,2,FALSE),0)</f>
        <v>0</v>
      </c>
      <c r="J338" s="127">
        <f t="shared" si="48"/>
        <v>0</v>
      </c>
      <c r="K338" s="128">
        <f t="shared" si="49"/>
        <v>0</v>
      </c>
      <c r="L338" s="129" t="str">
        <f t="shared" si="50"/>
        <v>N/A</v>
      </c>
      <c r="M338" s="130" t="str">
        <f t="shared" si="43"/>
        <v/>
      </c>
      <c r="N338" s="131">
        <f t="shared" si="44"/>
        <v>0</v>
      </c>
      <c r="O338" s="134" t="str">
        <f t="shared" si="45"/>
        <v/>
      </c>
      <c r="P338" s="1" t="str">
        <f t="shared" si="51"/>
        <v/>
      </c>
    </row>
    <row r="339" spans="2:16" s="1" customFormat="1" x14ac:dyDescent="0.2">
      <c r="B339" s="32"/>
      <c r="C339" s="32"/>
      <c r="D339" s="104"/>
      <c r="E339" s="191"/>
      <c r="F339" s="31"/>
      <c r="G339" s="71" t="str">
        <f t="shared" si="46"/>
        <v/>
      </c>
      <c r="H339" s="77">
        <f t="shared" si="47"/>
        <v>0</v>
      </c>
      <c r="I339" s="126">
        <f>IFERROR(VLOOKUP($D339,PGP!$A:$B,2,FALSE),0)</f>
        <v>0</v>
      </c>
      <c r="J339" s="127">
        <f t="shared" si="48"/>
        <v>0</v>
      </c>
      <c r="K339" s="128">
        <f t="shared" si="49"/>
        <v>0</v>
      </c>
      <c r="L339" s="129" t="str">
        <f t="shared" si="50"/>
        <v>N/A</v>
      </c>
      <c r="M339" s="130" t="str">
        <f t="shared" si="43"/>
        <v/>
      </c>
      <c r="N339" s="131">
        <f t="shared" si="44"/>
        <v>0</v>
      </c>
      <c r="O339" s="134" t="str">
        <f t="shared" si="45"/>
        <v/>
      </c>
      <c r="P339" s="1" t="str">
        <f t="shared" si="51"/>
        <v/>
      </c>
    </row>
    <row r="340" spans="2:16" s="1" customFormat="1" x14ac:dyDescent="0.2">
      <c r="B340" s="32"/>
      <c r="C340" s="32"/>
      <c r="D340" s="104"/>
      <c r="E340" s="191"/>
      <c r="F340" s="31"/>
      <c r="G340" s="71" t="str">
        <f t="shared" si="46"/>
        <v/>
      </c>
      <c r="H340" s="77">
        <f t="shared" si="47"/>
        <v>0</v>
      </c>
      <c r="I340" s="126">
        <f>IFERROR(VLOOKUP($D340,PGP!$A:$B,2,FALSE),0)</f>
        <v>0</v>
      </c>
      <c r="J340" s="127">
        <f t="shared" si="48"/>
        <v>0</v>
      </c>
      <c r="K340" s="128">
        <f t="shared" si="49"/>
        <v>0</v>
      </c>
      <c r="L340" s="129" t="str">
        <f t="shared" si="50"/>
        <v>N/A</v>
      </c>
      <c r="M340" s="130" t="str">
        <f t="shared" si="43"/>
        <v/>
      </c>
      <c r="N340" s="131">
        <f t="shared" si="44"/>
        <v>0</v>
      </c>
      <c r="O340" s="134" t="str">
        <f t="shared" si="45"/>
        <v/>
      </c>
      <c r="P340" s="1" t="str">
        <f t="shared" si="51"/>
        <v/>
      </c>
    </row>
    <row r="341" spans="2:16" s="1" customFormat="1" x14ac:dyDescent="0.2">
      <c r="B341" s="32"/>
      <c r="C341" s="32"/>
      <c r="D341" s="104"/>
      <c r="E341" s="191"/>
      <c r="F341" s="31"/>
      <c r="G341" s="71" t="str">
        <f t="shared" si="46"/>
        <v/>
      </c>
      <c r="H341" s="77">
        <f t="shared" si="47"/>
        <v>0</v>
      </c>
      <c r="I341" s="126">
        <f>IFERROR(VLOOKUP($D341,PGP!$A:$B,2,FALSE),0)</f>
        <v>0</v>
      </c>
      <c r="J341" s="127">
        <f t="shared" si="48"/>
        <v>0</v>
      </c>
      <c r="K341" s="128">
        <f t="shared" si="49"/>
        <v>0</v>
      </c>
      <c r="L341" s="129" t="str">
        <f t="shared" si="50"/>
        <v>N/A</v>
      </c>
      <c r="M341" s="130" t="str">
        <f t="shared" si="43"/>
        <v/>
      </c>
      <c r="N341" s="131">
        <f t="shared" si="44"/>
        <v>0</v>
      </c>
      <c r="O341" s="134" t="str">
        <f t="shared" si="45"/>
        <v/>
      </c>
      <c r="P341" s="1" t="str">
        <f t="shared" si="51"/>
        <v/>
      </c>
    </row>
    <row r="342" spans="2:16" s="1" customFormat="1" x14ac:dyDescent="0.2">
      <c r="B342" s="32"/>
      <c r="C342" s="32"/>
      <c r="D342" s="104"/>
      <c r="E342" s="191"/>
      <c r="F342" s="31"/>
      <c r="G342" s="71" t="str">
        <f t="shared" si="46"/>
        <v/>
      </c>
      <c r="H342" s="77">
        <f t="shared" si="47"/>
        <v>0</v>
      </c>
      <c r="I342" s="126">
        <f>IFERROR(VLOOKUP($D342,PGP!$A:$B,2,FALSE),0)</f>
        <v>0</v>
      </c>
      <c r="J342" s="127">
        <f t="shared" si="48"/>
        <v>0</v>
      </c>
      <c r="K342" s="128">
        <f t="shared" si="49"/>
        <v>0</v>
      </c>
      <c r="L342" s="129" t="str">
        <f t="shared" si="50"/>
        <v>N/A</v>
      </c>
      <c r="M342" s="130" t="str">
        <f t="shared" si="43"/>
        <v/>
      </c>
      <c r="N342" s="131">
        <f t="shared" si="44"/>
        <v>0</v>
      </c>
      <c r="O342" s="134" t="str">
        <f t="shared" si="45"/>
        <v/>
      </c>
      <c r="P342" s="1" t="str">
        <f t="shared" si="51"/>
        <v/>
      </c>
    </row>
    <row r="343" spans="2:16" s="1" customFormat="1" x14ac:dyDescent="0.2">
      <c r="B343" s="32"/>
      <c r="C343" s="32"/>
      <c r="D343" s="104"/>
      <c r="E343" s="191"/>
      <c r="F343" s="31"/>
      <c r="G343" s="71" t="str">
        <f t="shared" si="46"/>
        <v/>
      </c>
      <c r="H343" s="77">
        <f t="shared" si="47"/>
        <v>0</v>
      </c>
      <c r="I343" s="126">
        <f>IFERROR(VLOOKUP($D343,PGP!$A:$B,2,FALSE),0)</f>
        <v>0</v>
      </c>
      <c r="J343" s="127">
        <f t="shared" si="48"/>
        <v>0</v>
      </c>
      <c r="K343" s="128">
        <f t="shared" si="49"/>
        <v>0</v>
      </c>
      <c r="L343" s="129" t="str">
        <f t="shared" si="50"/>
        <v>N/A</v>
      </c>
      <c r="M343" s="130" t="str">
        <f t="shared" si="43"/>
        <v/>
      </c>
      <c r="N343" s="131">
        <f t="shared" si="44"/>
        <v>0</v>
      </c>
      <c r="O343" s="134" t="str">
        <f t="shared" si="45"/>
        <v/>
      </c>
      <c r="P343" s="1" t="str">
        <f t="shared" si="51"/>
        <v/>
      </c>
    </row>
    <row r="344" spans="2:16" s="1" customFormat="1" x14ac:dyDescent="0.2">
      <c r="B344" s="32"/>
      <c r="C344" s="32"/>
      <c r="D344" s="104"/>
      <c r="E344" s="191"/>
      <c r="F344" s="31"/>
      <c r="G344" s="71" t="str">
        <f t="shared" si="46"/>
        <v/>
      </c>
      <c r="H344" s="77">
        <f t="shared" si="47"/>
        <v>0</v>
      </c>
      <c r="I344" s="126">
        <f>IFERROR(VLOOKUP($D344,PGP!$A:$B,2,FALSE),0)</f>
        <v>0</v>
      </c>
      <c r="J344" s="127">
        <f t="shared" si="48"/>
        <v>0</v>
      </c>
      <c r="K344" s="128">
        <f t="shared" si="49"/>
        <v>0</v>
      </c>
      <c r="L344" s="129" t="str">
        <f t="shared" si="50"/>
        <v>N/A</v>
      </c>
      <c r="M344" s="130" t="str">
        <f t="shared" si="43"/>
        <v/>
      </c>
      <c r="N344" s="131">
        <f t="shared" si="44"/>
        <v>0</v>
      </c>
      <c r="O344" s="134" t="str">
        <f t="shared" si="45"/>
        <v/>
      </c>
      <c r="P344" s="1" t="str">
        <f t="shared" si="51"/>
        <v/>
      </c>
    </row>
    <row r="345" spans="2:16" s="1" customFormat="1" x14ac:dyDescent="0.2">
      <c r="B345" s="32"/>
      <c r="C345" s="32"/>
      <c r="D345" s="104"/>
      <c r="E345" s="191"/>
      <c r="F345" s="31"/>
      <c r="G345" s="71" t="str">
        <f t="shared" si="46"/>
        <v/>
      </c>
      <c r="H345" s="77">
        <f t="shared" si="47"/>
        <v>0</v>
      </c>
      <c r="I345" s="126">
        <f>IFERROR(VLOOKUP($D345,PGP!$A:$B,2,FALSE),0)</f>
        <v>0</v>
      </c>
      <c r="J345" s="127">
        <f t="shared" si="48"/>
        <v>0</v>
      </c>
      <c r="K345" s="128">
        <f t="shared" si="49"/>
        <v>0</v>
      </c>
      <c r="L345" s="129" t="str">
        <f t="shared" si="50"/>
        <v>N/A</v>
      </c>
      <c r="M345" s="130" t="str">
        <f t="shared" si="43"/>
        <v/>
      </c>
      <c r="N345" s="131">
        <f t="shared" si="44"/>
        <v>0</v>
      </c>
      <c r="O345" s="134" t="str">
        <f t="shared" si="45"/>
        <v/>
      </c>
      <c r="P345" s="1" t="str">
        <f t="shared" si="51"/>
        <v/>
      </c>
    </row>
    <row r="346" spans="2:16" s="1" customFormat="1" x14ac:dyDescent="0.2">
      <c r="B346" s="32"/>
      <c r="C346" s="32"/>
      <c r="D346" s="104"/>
      <c r="E346" s="191"/>
      <c r="F346" s="31"/>
      <c r="G346" s="71" t="str">
        <f t="shared" si="46"/>
        <v/>
      </c>
      <c r="H346" s="77">
        <f t="shared" si="47"/>
        <v>0</v>
      </c>
      <c r="I346" s="126">
        <f>IFERROR(VLOOKUP($D346,PGP!$A:$B,2,FALSE),0)</f>
        <v>0</v>
      </c>
      <c r="J346" s="127">
        <f t="shared" si="48"/>
        <v>0</v>
      </c>
      <c r="K346" s="128">
        <f t="shared" si="49"/>
        <v>0</v>
      </c>
      <c r="L346" s="129" t="str">
        <f t="shared" si="50"/>
        <v>N/A</v>
      </c>
      <c r="M346" s="130" t="str">
        <f t="shared" si="43"/>
        <v/>
      </c>
      <c r="N346" s="131">
        <f t="shared" si="44"/>
        <v>0</v>
      </c>
      <c r="O346" s="134" t="str">
        <f t="shared" si="45"/>
        <v/>
      </c>
      <c r="P346" s="1" t="str">
        <f t="shared" si="51"/>
        <v/>
      </c>
    </row>
    <row r="347" spans="2:16" s="1" customFormat="1" x14ac:dyDescent="0.2">
      <c r="B347" s="32"/>
      <c r="C347" s="32"/>
      <c r="D347" s="104"/>
      <c r="E347" s="191"/>
      <c r="F347" s="31"/>
      <c r="G347" s="71" t="str">
        <f t="shared" si="46"/>
        <v/>
      </c>
      <c r="H347" s="77">
        <f t="shared" si="47"/>
        <v>0</v>
      </c>
      <c r="I347" s="126">
        <f>IFERROR(VLOOKUP($D347,PGP!$A:$B,2,FALSE),0)</f>
        <v>0</v>
      </c>
      <c r="J347" s="127">
        <f t="shared" si="48"/>
        <v>0</v>
      </c>
      <c r="K347" s="128">
        <f t="shared" si="49"/>
        <v>0</v>
      </c>
      <c r="L347" s="129" t="str">
        <f t="shared" si="50"/>
        <v>N/A</v>
      </c>
      <c r="M347" s="130" t="str">
        <f t="shared" si="43"/>
        <v/>
      </c>
      <c r="N347" s="131">
        <f t="shared" si="44"/>
        <v>0</v>
      </c>
      <c r="O347" s="134" t="str">
        <f t="shared" si="45"/>
        <v/>
      </c>
      <c r="P347" s="1" t="str">
        <f t="shared" si="51"/>
        <v/>
      </c>
    </row>
    <row r="348" spans="2:16" s="1" customFormat="1" x14ac:dyDescent="0.2">
      <c r="B348" s="32"/>
      <c r="C348" s="32"/>
      <c r="D348" s="104"/>
      <c r="E348" s="191"/>
      <c r="F348" s="31"/>
      <c r="G348" s="71" t="str">
        <f t="shared" si="46"/>
        <v/>
      </c>
      <c r="H348" s="77">
        <f t="shared" si="47"/>
        <v>0</v>
      </c>
      <c r="I348" s="126">
        <f>IFERROR(VLOOKUP($D348,PGP!$A:$B,2,FALSE),0)</f>
        <v>0</v>
      </c>
      <c r="J348" s="127">
        <f t="shared" si="48"/>
        <v>0</v>
      </c>
      <c r="K348" s="128">
        <f t="shared" si="49"/>
        <v>0</v>
      </c>
      <c r="L348" s="129" t="str">
        <f t="shared" si="50"/>
        <v>N/A</v>
      </c>
      <c r="M348" s="130" t="str">
        <f t="shared" si="43"/>
        <v/>
      </c>
      <c r="N348" s="131">
        <f t="shared" si="44"/>
        <v>0</v>
      </c>
      <c r="O348" s="134" t="str">
        <f t="shared" si="45"/>
        <v/>
      </c>
      <c r="P348" s="1" t="str">
        <f t="shared" si="51"/>
        <v/>
      </c>
    </row>
    <row r="349" spans="2:16" s="1" customFormat="1" x14ac:dyDescent="0.2">
      <c r="B349" s="32"/>
      <c r="C349" s="32"/>
      <c r="D349" s="104"/>
      <c r="E349" s="191"/>
      <c r="F349" s="31"/>
      <c r="G349" s="71" t="str">
        <f t="shared" si="46"/>
        <v/>
      </c>
      <c r="H349" s="77">
        <f t="shared" si="47"/>
        <v>0</v>
      </c>
      <c r="I349" s="126">
        <f>IFERROR(VLOOKUP($D349,PGP!$A:$B,2,FALSE),0)</f>
        <v>0</v>
      </c>
      <c r="J349" s="127">
        <f t="shared" si="48"/>
        <v>0</v>
      </c>
      <c r="K349" s="128">
        <f t="shared" si="49"/>
        <v>0</v>
      </c>
      <c r="L349" s="129" t="str">
        <f t="shared" si="50"/>
        <v>N/A</v>
      </c>
      <c r="M349" s="130" t="str">
        <f t="shared" si="43"/>
        <v/>
      </c>
      <c r="N349" s="131">
        <f t="shared" si="44"/>
        <v>0</v>
      </c>
      <c r="O349" s="134" t="str">
        <f t="shared" si="45"/>
        <v/>
      </c>
      <c r="P349" s="1" t="str">
        <f t="shared" si="51"/>
        <v/>
      </c>
    </row>
    <row r="350" spans="2:16" s="1" customFormat="1" x14ac:dyDescent="0.2">
      <c r="B350" s="32"/>
      <c r="C350" s="32"/>
      <c r="D350" s="104"/>
      <c r="E350" s="191"/>
      <c r="F350" s="31"/>
      <c r="G350" s="71" t="str">
        <f t="shared" si="46"/>
        <v/>
      </c>
      <c r="H350" s="77">
        <f t="shared" si="47"/>
        <v>0</v>
      </c>
      <c r="I350" s="126">
        <f>IFERROR(VLOOKUP($D350,PGP!$A:$B,2,FALSE),0)</f>
        <v>0</v>
      </c>
      <c r="J350" s="127">
        <f t="shared" si="48"/>
        <v>0</v>
      </c>
      <c r="K350" s="128">
        <f t="shared" si="49"/>
        <v>0</v>
      </c>
      <c r="L350" s="129" t="str">
        <f t="shared" si="50"/>
        <v>N/A</v>
      </c>
      <c r="M350" s="130" t="str">
        <f t="shared" si="43"/>
        <v/>
      </c>
      <c r="N350" s="131">
        <f t="shared" si="44"/>
        <v>0</v>
      </c>
      <c r="O350" s="134" t="str">
        <f t="shared" si="45"/>
        <v/>
      </c>
      <c r="P350" s="1" t="str">
        <f t="shared" si="51"/>
        <v/>
      </c>
    </row>
    <row r="351" spans="2:16" s="1" customFormat="1" x14ac:dyDescent="0.2">
      <c r="B351" s="32"/>
      <c r="C351" s="32"/>
      <c r="D351" s="104"/>
      <c r="E351" s="191"/>
      <c r="F351" s="31"/>
      <c r="G351" s="71" t="str">
        <f t="shared" si="46"/>
        <v/>
      </c>
      <c r="H351" s="77">
        <f t="shared" si="47"/>
        <v>0</v>
      </c>
      <c r="I351" s="126">
        <f>IFERROR(VLOOKUP($D351,PGP!$A:$B,2,FALSE),0)</f>
        <v>0</v>
      </c>
      <c r="J351" s="127">
        <f t="shared" si="48"/>
        <v>0</v>
      </c>
      <c r="K351" s="128">
        <f t="shared" si="49"/>
        <v>0</v>
      </c>
      <c r="L351" s="129" t="str">
        <f t="shared" si="50"/>
        <v>N/A</v>
      </c>
      <c r="M351" s="130" t="str">
        <f t="shared" si="43"/>
        <v/>
      </c>
      <c r="N351" s="131">
        <f t="shared" si="44"/>
        <v>0</v>
      </c>
      <c r="O351" s="134" t="str">
        <f t="shared" si="45"/>
        <v/>
      </c>
      <c r="P351" s="1" t="str">
        <f t="shared" si="51"/>
        <v/>
      </c>
    </row>
    <row r="352" spans="2:16" s="1" customFormat="1" x14ac:dyDescent="0.2">
      <c r="B352" s="32"/>
      <c r="C352" s="32"/>
      <c r="D352" s="104"/>
      <c r="E352" s="191"/>
      <c r="F352" s="31"/>
      <c r="G352" s="71" t="str">
        <f t="shared" si="46"/>
        <v/>
      </c>
      <c r="H352" s="77">
        <f t="shared" si="47"/>
        <v>0</v>
      </c>
      <c r="I352" s="126">
        <f>IFERROR(VLOOKUP($D352,PGP!$A:$B,2,FALSE),0)</f>
        <v>0</v>
      </c>
      <c r="J352" s="127">
        <f t="shared" si="48"/>
        <v>0</v>
      </c>
      <c r="K352" s="128">
        <f t="shared" si="49"/>
        <v>0</v>
      </c>
      <c r="L352" s="129" t="str">
        <f t="shared" si="50"/>
        <v>N/A</v>
      </c>
      <c r="M352" s="130" t="str">
        <f t="shared" si="43"/>
        <v/>
      </c>
      <c r="N352" s="131">
        <f t="shared" si="44"/>
        <v>0</v>
      </c>
      <c r="O352" s="134" t="str">
        <f t="shared" si="45"/>
        <v/>
      </c>
      <c r="P352" s="1" t="str">
        <f t="shared" si="51"/>
        <v/>
      </c>
    </row>
    <row r="353" spans="2:16" s="1" customFormat="1" x14ac:dyDescent="0.2">
      <c r="B353" s="32"/>
      <c r="C353" s="32"/>
      <c r="D353" s="104"/>
      <c r="E353" s="191"/>
      <c r="F353" s="31"/>
      <c r="G353" s="71" t="str">
        <f t="shared" si="46"/>
        <v/>
      </c>
      <c r="H353" s="77">
        <f t="shared" si="47"/>
        <v>0</v>
      </c>
      <c r="I353" s="126">
        <f>IFERROR(VLOOKUP($D353,PGP!$A:$B,2,FALSE),0)</f>
        <v>0</v>
      </c>
      <c r="J353" s="127">
        <f t="shared" si="48"/>
        <v>0</v>
      </c>
      <c r="K353" s="128">
        <f t="shared" si="49"/>
        <v>0</v>
      </c>
      <c r="L353" s="129" t="str">
        <f t="shared" si="50"/>
        <v>N/A</v>
      </c>
      <c r="M353" s="130" t="str">
        <f t="shared" ref="M353:M416" si="52">IF(E353=0,"",IF(J353=N353,"Calcul de base/ Standard calculation","Marge protégée/ Protected margin"))</f>
        <v/>
      </c>
      <c r="N353" s="131">
        <f t="shared" ref="N353:N416" si="53">IF(J353="NA",L353,MIN(J353,L353))</f>
        <v>0</v>
      </c>
      <c r="O353" s="134" t="str">
        <f t="shared" ref="O353:O416" si="54">IF(ISBLANK(F353),"",IF(E353&gt;0,ROUNDDOWN(N353/0.05,0)*0.05,"Remplir colonne D/Complete column D"))</f>
        <v/>
      </c>
      <c r="P353" s="1" t="str">
        <f t="shared" si="51"/>
        <v/>
      </c>
    </row>
    <row r="354" spans="2:16" s="1" customFormat="1" x14ac:dyDescent="0.2">
      <c r="B354" s="32"/>
      <c r="C354" s="32"/>
      <c r="D354" s="104"/>
      <c r="E354" s="191"/>
      <c r="F354" s="31"/>
      <c r="G354" s="71" t="str">
        <f t="shared" ref="G354:G417" si="55">IFERROR(F354/E354,"")</f>
        <v/>
      </c>
      <c r="H354" s="77">
        <f t="shared" ref="H354:H417" si="56">(IF(AND(D354="Fleurs séchées/Dried cannabis",(E354&lt;28)),1.05,0)+IF(AND(D354="Fleurs séchées/Dried cannabis",(E354=28)),0.9,0))*$E354</f>
        <v>0</v>
      </c>
      <c r="I354" s="126">
        <f>IFERROR(VLOOKUP($D354,PGP!$A:$B,2,FALSE),0)</f>
        <v>0</v>
      </c>
      <c r="J354" s="127">
        <f t="shared" ref="J354:J417" si="57">ROUNDDOWN(((F354/1.14975)-H354)/(1+I354),2)</f>
        <v>0</v>
      </c>
      <c r="K354" s="128">
        <f t="shared" ref="K354:K417" si="58">(IF(AND(D354="Fleurs séchées/Dried cannabis",(E354&lt;28)),1.85,0)+IF(AND(D354="Fleurs séchées/Dried cannabis",(E354=28)),1.25,0)+IF(D354="Préroulés/Pre-rolled",2.2,0)+IF(D354="Moulu/Ground",1.5,0)+IF(AND(D354="Haschich/Hash",(E354&gt;=3)),3.5,0)+IF(AND(D354="Haschich/Hash",AND(E354&gt;=2,E354&lt;3)),4.3,0)+IF(AND(D354="Haschich/Hash",AND(E354&gt;=0,E354&lt;2)),5.9,0))*E354</f>
        <v>0</v>
      </c>
      <c r="L354" s="129" t="str">
        <f t="shared" ref="L354:L417" si="59">IF(K354&gt;0,(F354/1.14975)-K354,"N/A")</f>
        <v>N/A</v>
      </c>
      <c r="M354" s="130" t="str">
        <f t="shared" si="52"/>
        <v/>
      </c>
      <c r="N354" s="131">
        <f t="shared" si="53"/>
        <v>0</v>
      </c>
      <c r="O354" s="134" t="str">
        <f t="shared" si="54"/>
        <v/>
      </c>
      <c r="P354" s="1" t="str">
        <f t="shared" si="51"/>
        <v/>
      </c>
    </row>
    <row r="355" spans="2:16" s="1" customFormat="1" x14ac:dyDescent="0.2">
      <c r="B355" s="32"/>
      <c r="C355" s="32"/>
      <c r="D355" s="104"/>
      <c r="E355" s="191"/>
      <c r="F355" s="31"/>
      <c r="G355" s="71" t="str">
        <f t="shared" si="55"/>
        <v/>
      </c>
      <c r="H355" s="77">
        <f t="shared" si="56"/>
        <v>0</v>
      </c>
      <c r="I355" s="126">
        <f>IFERROR(VLOOKUP($D355,PGP!$A:$B,2,FALSE),0)</f>
        <v>0</v>
      </c>
      <c r="J355" s="127">
        <f t="shared" si="57"/>
        <v>0</v>
      </c>
      <c r="K355" s="128">
        <f t="shared" si="58"/>
        <v>0</v>
      </c>
      <c r="L355" s="129" t="str">
        <f t="shared" si="59"/>
        <v>N/A</v>
      </c>
      <c r="M355" s="130" t="str">
        <f t="shared" si="52"/>
        <v/>
      </c>
      <c r="N355" s="131">
        <f t="shared" si="53"/>
        <v>0</v>
      </c>
      <c r="O355" s="134" t="str">
        <f t="shared" si="54"/>
        <v/>
      </c>
      <c r="P355" s="1" t="str">
        <f t="shared" si="51"/>
        <v/>
      </c>
    </row>
    <row r="356" spans="2:16" s="1" customFormat="1" x14ac:dyDescent="0.2">
      <c r="B356" s="32"/>
      <c r="C356" s="32"/>
      <c r="D356" s="104"/>
      <c r="E356" s="191"/>
      <c r="F356" s="31"/>
      <c r="G356" s="71" t="str">
        <f t="shared" si="55"/>
        <v/>
      </c>
      <c r="H356" s="77">
        <f t="shared" si="56"/>
        <v>0</v>
      </c>
      <c r="I356" s="126">
        <f>IFERROR(VLOOKUP($D356,PGP!$A:$B,2,FALSE),0)</f>
        <v>0</v>
      </c>
      <c r="J356" s="127">
        <f t="shared" si="57"/>
        <v>0</v>
      </c>
      <c r="K356" s="128">
        <f t="shared" si="58"/>
        <v>0</v>
      </c>
      <c r="L356" s="129" t="str">
        <f t="shared" si="59"/>
        <v>N/A</v>
      </c>
      <c r="M356" s="130" t="str">
        <f t="shared" si="52"/>
        <v/>
      </c>
      <c r="N356" s="131">
        <f t="shared" si="53"/>
        <v>0</v>
      </c>
      <c r="O356" s="134" t="str">
        <f t="shared" si="54"/>
        <v/>
      </c>
      <c r="P356" s="1" t="str">
        <f t="shared" si="51"/>
        <v/>
      </c>
    </row>
    <row r="357" spans="2:16" s="1" customFormat="1" x14ac:dyDescent="0.2">
      <c r="B357" s="32"/>
      <c r="C357" s="32"/>
      <c r="D357" s="104"/>
      <c r="E357" s="191"/>
      <c r="F357" s="31"/>
      <c r="G357" s="71" t="str">
        <f t="shared" si="55"/>
        <v/>
      </c>
      <c r="H357" s="77">
        <f t="shared" si="56"/>
        <v>0</v>
      </c>
      <c r="I357" s="126">
        <f>IFERROR(VLOOKUP($D357,PGP!$A:$B,2,FALSE),0)</f>
        <v>0</v>
      </c>
      <c r="J357" s="127">
        <f t="shared" si="57"/>
        <v>0</v>
      </c>
      <c r="K357" s="128">
        <f t="shared" si="58"/>
        <v>0</v>
      </c>
      <c r="L357" s="129" t="str">
        <f t="shared" si="59"/>
        <v>N/A</v>
      </c>
      <c r="M357" s="130" t="str">
        <f t="shared" si="52"/>
        <v/>
      </c>
      <c r="N357" s="131">
        <f t="shared" si="53"/>
        <v>0</v>
      </c>
      <c r="O357" s="134" t="str">
        <f t="shared" si="54"/>
        <v/>
      </c>
      <c r="P357" s="1" t="str">
        <f t="shared" si="51"/>
        <v/>
      </c>
    </row>
    <row r="358" spans="2:16" s="1" customFormat="1" x14ac:dyDescent="0.2">
      <c r="B358" s="32"/>
      <c r="C358" s="32"/>
      <c r="D358" s="104"/>
      <c r="E358" s="191"/>
      <c r="F358" s="31"/>
      <c r="G358" s="71" t="str">
        <f t="shared" si="55"/>
        <v/>
      </c>
      <c r="H358" s="77">
        <f t="shared" si="56"/>
        <v>0</v>
      </c>
      <c r="I358" s="126">
        <f>IFERROR(VLOOKUP($D358,PGP!$A:$B,2,FALSE),0)</f>
        <v>0</v>
      </c>
      <c r="J358" s="127">
        <f t="shared" si="57"/>
        <v>0</v>
      </c>
      <c r="K358" s="128">
        <f t="shared" si="58"/>
        <v>0</v>
      </c>
      <c r="L358" s="129" t="str">
        <f t="shared" si="59"/>
        <v>N/A</v>
      </c>
      <c r="M358" s="130" t="str">
        <f t="shared" si="52"/>
        <v/>
      </c>
      <c r="N358" s="131">
        <f t="shared" si="53"/>
        <v>0</v>
      </c>
      <c r="O358" s="134" t="str">
        <f t="shared" si="54"/>
        <v/>
      </c>
      <c r="P358" s="1" t="str">
        <f t="shared" si="51"/>
        <v/>
      </c>
    </row>
    <row r="359" spans="2:16" s="1" customFormat="1" x14ac:dyDescent="0.2">
      <c r="B359" s="32"/>
      <c r="C359" s="32"/>
      <c r="D359" s="104"/>
      <c r="E359" s="191"/>
      <c r="F359" s="31"/>
      <c r="G359" s="71" t="str">
        <f t="shared" si="55"/>
        <v/>
      </c>
      <c r="H359" s="77">
        <f t="shared" si="56"/>
        <v>0</v>
      </c>
      <c r="I359" s="126">
        <f>IFERROR(VLOOKUP($D359,PGP!$A:$B,2,FALSE),0)</f>
        <v>0</v>
      </c>
      <c r="J359" s="127">
        <f t="shared" si="57"/>
        <v>0</v>
      </c>
      <c r="K359" s="128">
        <f t="shared" si="58"/>
        <v>0</v>
      </c>
      <c r="L359" s="129" t="str">
        <f t="shared" si="59"/>
        <v>N/A</v>
      </c>
      <c r="M359" s="130" t="str">
        <f t="shared" si="52"/>
        <v/>
      </c>
      <c r="N359" s="131">
        <f t="shared" si="53"/>
        <v>0</v>
      </c>
      <c r="O359" s="134" t="str">
        <f t="shared" si="54"/>
        <v/>
      </c>
      <c r="P359" s="1" t="str">
        <f t="shared" si="51"/>
        <v/>
      </c>
    </row>
    <row r="360" spans="2:16" s="1" customFormat="1" x14ac:dyDescent="0.2">
      <c r="B360" s="32"/>
      <c r="C360" s="32"/>
      <c r="D360" s="104"/>
      <c r="E360" s="191"/>
      <c r="F360" s="31"/>
      <c r="G360" s="71" t="str">
        <f t="shared" si="55"/>
        <v/>
      </c>
      <c r="H360" s="77">
        <f t="shared" si="56"/>
        <v>0</v>
      </c>
      <c r="I360" s="126">
        <f>IFERROR(VLOOKUP($D360,PGP!$A:$B,2,FALSE),0)</f>
        <v>0</v>
      </c>
      <c r="J360" s="127">
        <f t="shared" si="57"/>
        <v>0</v>
      </c>
      <c r="K360" s="128">
        <f t="shared" si="58"/>
        <v>0</v>
      </c>
      <c r="L360" s="129" t="str">
        <f t="shared" si="59"/>
        <v>N/A</v>
      </c>
      <c r="M360" s="130" t="str">
        <f t="shared" si="52"/>
        <v/>
      </c>
      <c r="N360" s="131">
        <f t="shared" si="53"/>
        <v>0</v>
      </c>
      <c r="O360" s="134" t="str">
        <f t="shared" si="54"/>
        <v/>
      </c>
      <c r="P360" s="1" t="str">
        <f t="shared" si="51"/>
        <v/>
      </c>
    </row>
    <row r="361" spans="2:16" s="1" customFormat="1" x14ac:dyDescent="0.2">
      <c r="B361" s="32"/>
      <c r="C361" s="32"/>
      <c r="D361" s="104"/>
      <c r="E361" s="191"/>
      <c r="F361" s="31"/>
      <c r="G361" s="71" t="str">
        <f t="shared" si="55"/>
        <v/>
      </c>
      <c r="H361" s="77">
        <f t="shared" si="56"/>
        <v>0</v>
      </c>
      <c r="I361" s="126">
        <f>IFERROR(VLOOKUP($D361,PGP!$A:$B,2,FALSE),0)</f>
        <v>0</v>
      </c>
      <c r="J361" s="127">
        <f t="shared" si="57"/>
        <v>0</v>
      </c>
      <c r="K361" s="128">
        <f t="shared" si="58"/>
        <v>0</v>
      </c>
      <c r="L361" s="129" t="str">
        <f t="shared" si="59"/>
        <v>N/A</v>
      </c>
      <c r="M361" s="130" t="str">
        <f t="shared" si="52"/>
        <v/>
      </c>
      <c r="N361" s="131">
        <f t="shared" si="53"/>
        <v>0</v>
      </c>
      <c r="O361" s="134" t="str">
        <f t="shared" si="54"/>
        <v/>
      </c>
      <c r="P361" s="1" t="str">
        <f t="shared" si="51"/>
        <v/>
      </c>
    </row>
    <row r="362" spans="2:16" s="1" customFormat="1" x14ac:dyDescent="0.2">
      <c r="B362" s="32"/>
      <c r="C362" s="32"/>
      <c r="D362" s="104"/>
      <c r="E362" s="191"/>
      <c r="F362" s="31"/>
      <c r="G362" s="71" t="str">
        <f t="shared" si="55"/>
        <v/>
      </c>
      <c r="H362" s="77">
        <f t="shared" si="56"/>
        <v>0</v>
      </c>
      <c r="I362" s="126">
        <f>IFERROR(VLOOKUP($D362,PGP!$A:$B,2,FALSE),0)</f>
        <v>0</v>
      </c>
      <c r="J362" s="127">
        <f t="shared" si="57"/>
        <v>0</v>
      </c>
      <c r="K362" s="128">
        <f t="shared" si="58"/>
        <v>0</v>
      </c>
      <c r="L362" s="129" t="str">
        <f t="shared" si="59"/>
        <v>N/A</v>
      </c>
      <c r="M362" s="130" t="str">
        <f t="shared" si="52"/>
        <v/>
      </c>
      <c r="N362" s="131">
        <f t="shared" si="53"/>
        <v>0</v>
      </c>
      <c r="O362" s="134" t="str">
        <f t="shared" si="54"/>
        <v/>
      </c>
      <c r="P362" s="1" t="str">
        <f t="shared" si="51"/>
        <v/>
      </c>
    </row>
    <row r="363" spans="2:16" s="1" customFormat="1" x14ac:dyDescent="0.2">
      <c r="B363" s="32"/>
      <c r="C363" s="32"/>
      <c r="D363" s="104"/>
      <c r="E363" s="191"/>
      <c r="F363" s="31"/>
      <c r="G363" s="71" t="str">
        <f t="shared" si="55"/>
        <v/>
      </c>
      <c r="H363" s="77">
        <f t="shared" si="56"/>
        <v>0</v>
      </c>
      <c r="I363" s="126">
        <f>IFERROR(VLOOKUP($D363,PGP!$A:$B,2,FALSE),0)</f>
        <v>0</v>
      </c>
      <c r="J363" s="127">
        <f t="shared" si="57"/>
        <v>0</v>
      </c>
      <c r="K363" s="128">
        <f t="shared" si="58"/>
        <v>0</v>
      </c>
      <c r="L363" s="129" t="str">
        <f t="shared" si="59"/>
        <v>N/A</v>
      </c>
      <c r="M363" s="130" t="str">
        <f t="shared" si="52"/>
        <v/>
      </c>
      <c r="N363" s="131">
        <f t="shared" si="53"/>
        <v>0</v>
      </c>
      <c r="O363" s="134" t="str">
        <f t="shared" si="54"/>
        <v/>
      </c>
      <c r="P363" s="1" t="str">
        <f t="shared" si="51"/>
        <v/>
      </c>
    </row>
    <row r="364" spans="2:16" s="1" customFormat="1" x14ac:dyDescent="0.2">
      <c r="B364" s="32"/>
      <c r="C364" s="32"/>
      <c r="D364" s="104"/>
      <c r="E364" s="191"/>
      <c r="F364" s="31"/>
      <c r="G364" s="71" t="str">
        <f t="shared" si="55"/>
        <v/>
      </c>
      <c r="H364" s="77">
        <f t="shared" si="56"/>
        <v>0</v>
      </c>
      <c r="I364" s="126">
        <f>IFERROR(VLOOKUP($D364,PGP!$A:$B,2,FALSE),0)</f>
        <v>0</v>
      </c>
      <c r="J364" s="127">
        <f t="shared" si="57"/>
        <v>0</v>
      </c>
      <c r="K364" s="128">
        <f t="shared" si="58"/>
        <v>0</v>
      </c>
      <c r="L364" s="129" t="str">
        <f t="shared" si="59"/>
        <v>N/A</v>
      </c>
      <c r="M364" s="130" t="str">
        <f t="shared" si="52"/>
        <v/>
      </c>
      <c r="N364" s="131">
        <f t="shared" si="53"/>
        <v>0</v>
      </c>
      <c r="O364" s="134" t="str">
        <f t="shared" si="54"/>
        <v/>
      </c>
      <c r="P364" s="1" t="str">
        <f t="shared" ref="P364:P427" si="60">IF(ROUND(F364,1)=F364,"","ATTENTION, arrondir au dixième près, WARNING, round up the amount")</f>
        <v/>
      </c>
    </row>
    <row r="365" spans="2:16" s="1" customFormat="1" x14ac:dyDescent="0.2">
      <c r="B365" s="32"/>
      <c r="C365" s="32"/>
      <c r="D365" s="104"/>
      <c r="E365" s="191"/>
      <c r="F365" s="31"/>
      <c r="G365" s="71" t="str">
        <f t="shared" si="55"/>
        <v/>
      </c>
      <c r="H365" s="77">
        <f t="shared" si="56"/>
        <v>0</v>
      </c>
      <c r="I365" s="126">
        <f>IFERROR(VLOOKUP($D365,PGP!$A:$B,2,FALSE),0)</f>
        <v>0</v>
      </c>
      <c r="J365" s="127">
        <f t="shared" si="57"/>
        <v>0</v>
      </c>
      <c r="K365" s="128">
        <f t="shared" si="58"/>
        <v>0</v>
      </c>
      <c r="L365" s="129" t="str">
        <f t="shared" si="59"/>
        <v>N/A</v>
      </c>
      <c r="M365" s="130" t="str">
        <f t="shared" si="52"/>
        <v/>
      </c>
      <c r="N365" s="131">
        <f t="shared" si="53"/>
        <v>0</v>
      </c>
      <c r="O365" s="134" t="str">
        <f t="shared" si="54"/>
        <v/>
      </c>
      <c r="P365" s="1" t="str">
        <f t="shared" si="60"/>
        <v/>
      </c>
    </row>
    <row r="366" spans="2:16" s="1" customFormat="1" x14ac:dyDescent="0.2">
      <c r="B366" s="32"/>
      <c r="C366" s="32"/>
      <c r="D366" s="104"/>
      <c r="E366" s="191"/>
      <c r="F366" s="31"/>
      <c r="G366" s="71" t="str">
        <f t="shared" si="55"/>
        <v/>
      </c>
      <c r="H366" s="77">
        <f t="shared" si="56"/>
        <v>0</v>
      </c>
      <c r="I366" s="126">
        <f>IFERROR(VLOOKUP($D366,PGP!$A:$B,2,FALSE),0)</f>
        <v>0</v>
      </c>
      <c r="J366" s="127">
        <f t="shared" si="57"/>
        <v>0</v>
      </c>
      <c r="K366" s="128">
        <f t="shared" si="58"/>
        <v>0</v>
      </c>
      <c r="L366" s="129" t="str">
        <f t="shared" si="59"/>
        <v>N/A</v>
      </c>
      <c r="M366" s="130" t="str">
        <f t="shared" si="52"/>
        <v/>
      </c>
      <c r="N366" s="131">
        <f t="shared" si="53"/>
        <v>0</v>
      </c>
      <c r="O366" s="134" t="str">
        <f t="shared" si="54"/>
        <v/>
      </c>
      <c r="P366" s="1" t="str">
        <f t="shared" si="60"/>
        <v/>
      </c>
    </row>
    <row r="367" spans="2:16" s="1" customFormat="1" x14ac:dyDescent="0.2">
      <c r="B367" s="32"/>
      <c r="C367" s="32"/>
      <c r="D367" s="104"/>
      <c r="E367" s="191"/>
      <c r="F367" s="31"/>
      <c r="G367" s="71" t="str">
        <f t="shared" si="55"/>
        <v/>
      </c>
      <c r="H367" s="77">
        <f t="shared" si="56"/>
        <v>0</v>
      </c>
      <c r="I367" s="126">
        <f>IFERROR(VLOOKUP($D367,PGP!$A:$B,2,FALSE),0)</f>
        <v>0</v>
      </c>
      <c r="J367" s="127">
        <f t="shared" si="57"/>
        <v>0</v>
      </c>
      <c r="K367" s="128">
        <f t="shared" si="58"/>
        <v>0</v>
      </c>
      <c r="L367" s="129" t="str">
        <f t="shared" si="59"/>
        <v>N/A</v>
      </c>
      <c r="M367" s="130" t="str">
        <f t="shared" si="52"/>
        <v/>
      </c>
      <c r="N367" s="131">
        <f t="shared" si="53"/>
        <v>0</v>
      </c>
      <c r="O367" s="134" t="str">
        <f t="shared" si="54"/>
        <v/>
      </c>
      <c r="P367" s="1" t="str">
        <f t="shared" si="60"/>
        <v/>
      </c>
    </row>
    <row r="368" spans="2:16" s="1" customFormat="1" x14ac:dyDescent="0.2">
      <c r="B368" s="32"/>
      <c r="C368" s="32"/>
      <c r="D368" s="104"/>
      <c r="E368" s="191"/>
      <c r="F368" s="31"/>
      <c r="G368" s="71" t="str">
        <f t="shared" si="55"/>
        <v/>
      </c>
      <c r="H368" s="77">
        <f t="shared" si="56"/>
        <v>0</v>
      </c>
      <c r="I368" s="126">
        <f>IFERROR(VLOOKUP($D368,PGP!$A:$B,2,FALSE),0)</f>
        <v>0</v>
      </c>
      <c r="J368" s="127">
        <f t="shared" si="57"/>
        <v>0</v>
      </c>
      <c r="K368" s="128">
        <f t="shared" si="58"/>
        <v>0</v>
      </c>
      <c r="L368" s="129" t="str">
        <f t="shared" si="59"/>
        <v>N/A</v>
      </c>
      <c r="M368" s="130" t="str">
        <f t="shared" si="52"/>
        <v/>
      </c>
      <c r="N368" s="131">
        <f t="shared" si="53"/>
        <v>0</v>
      </c>
      <c r="O368" s="134" t="str">
        <f t="shared" si="54"/>
        <v/>
      </c>
      <c r="P368" s="1" t="str">
        <f t="shared" si="60"/>
        <v/>
      </c>
    </row>
    <row r="369" spans="2:16" s="1" customFormat="1" x14ac:dyDescent="0.2">
      <c r="B369" s="32"/>
      <c r="C369" s="32"/>
      <c r="D369" s="104"/>
      <c r="E369" s="191"/>
      <c r="F369" s="31"/>
      <c r="G369" s="71" t="str">
        <f t="shared" si="55"/>
        <v/>
      </c>
      <c r="H369" s="77">
        <f t="shared" si="56"/>
        <v>0</v>
      </c>
      <c r="I369" s="126">
        <f>IFERROR(VLOOKUP($D369,PGP!$A:$B,2,FALSE),0)</f>
        <v>0</v>
      </c>
      <c r="J369" s="127">
        <f t="shared" si="57"/>
        <v>0</v>
      </c>
      <c r="K369" s="128">
        <f t="shared" si="58"/>
        <v>0</v>
      </c>
      <c r="L369" s="129" t="str">
        <f t="shared" si="59"/>
        <v>N/A</v>
      </c>
      <c r="M369" s="130" t="str">
        <f t="shared" si="52"/>
        <v/>
      </c>
      <c r="N369" s="131">
        <f t="shared" si="53"/>
        <v>0</v>
      </c>
      <c r="O369" s="134" t="str">
        <f t="shared" si="54"/>
        <v/>
      </c>
      <c r="P369" s="1" t="str">
        <f t="shared" si="60"/>
        <v/>
      </c>
    </row>
    <row r="370" spans="2:16" s="1" customFormat="1" x14ac:dyDescent="0.2">
      <c r="B370" s="32"/>
      <c r="C370" s="32"/>
      <c r="D370" s="104"/>
      <c r="E370" s="191"/>
      <c r="F370" s="31"/>
      <c r="G370" s="71" t="str">
        <f t="shared" si="55"/>
        <v/>
      </c>
      <c r="H370" s="77">
        <f t="shared" si="56"/>
        <v>0</v>
      </c>
      <c r="I370" s="126">
        <f>IFERROR(VLOOKUP($D370,PGP!$A:$B,2,FALSE),0)</f>
        <v>0</v>
      </c>
      <c r="J370" s="127">
        <f t="shared" si="57"/>
        <v>0</v>
      </c>
      <c r="K370" s="128">
        <f t="shared" si="58"/>
        <v>0</v>
      </c>
      <c r="L370" s="129" t="str">
        <f t="shared" si="59"/>
        <v>N/A</v>
      </c>
      <c r="M370" s="130" t="str">
        <f t="shared" si="52"/>
        <v/>
      </c>
      <c r="N370" s="131">
        <f t="shared" si="53"/>
        <v>0</v>
      </c>
      <c r="O370" s="134" t="str">
        <f t="shared" si="54"/>
        <v/>
      </c>
      <c r="P370" s="1" t="str">
        <f t="shared" si="60"/>
        <v/>
      </c>
    </row>
    <row r="371" spans="2:16" s="1" customFormat="1" x14ac:dyDescent="0.2">
      <c r="B371" s="32"/>
      <c r="C371" s="32"/>
      <c r="D371" s="104"/>
      <c r="E371" s="191"/>
      <c r="F371" s="31"/>
      <c r="G371" s="71" t="str">
        <f t="shared" si="55"/>
        <v/>
      </c>
      <c r="H371" s="77">
        <f t="shared" si="56"/>
        <v>0</v>
      </c>
      <c r="I371" s="126">
        <f>IFERROR(VLOOKUP($D371,PGP!$A:$B,2,FALSE),0)</f>
        <v>0</v>
      </c>
      <c r="J371" s="127">
        <f t="shared" si="57"/>
        <v>0</v>
      </c>
      <c r="K371" s="128">
        <f t="shared" si="58"/>
        <v>0</v>
      </c>
      <c r="L371" s="129" t="str">
        <f t="shared" si="59"/>
        <v>N/A</v>
      </c>
      <c r="M371" s="130" t="str">
        <f t="shared" si="52"/>
        <v/>
      </c>
      <c r="N371" s="131">
        <f t="shared" si="53"/>
        <v>0</v>
      </c>
      <c r="O371" s="134" t="str">
        <f t="shared" si="54"/>
        <v/>
      </c>
      <c r="P371" s="1" t="str">
        <f t="shared" si="60"/>
        <v/>
      </c>
    </row>
    <row r="372" spans="2:16" s="1" customFormat="1" x14ac:dyDescent="0.2">
      <c r="B372" s="32"/>
      <c r="C372" s="32"/>
      <c r="D372" s="104"/>
      <c r="E372" s="191"/>
      <c r="F372" s="31"/>
      <c r="G372" s="71" t="str">
        <f t="shared" si="55"/>
        <v/>
      </c>
      <c r="H372" s="77">
        <f t="shared" si="56"/>
        <v>0</v>
      </c>
      <c r="I372" s="126">
        <f>IFERROR(VLOOKUP($D372,PGP!$A:$B,2,FALSE),0)</f>
        <v>0</v>
      </c>
      <c r="J372" s="127">
        <f t="shared" si="57"/>
        <v>0</v>
      </c>
      <c r="K372" s="128">
        <f t="shared" si="58"/>
        <v>0</v>
      </c>
      <c r="L372" s="129" t="str">
        <f t="shared" si="59"/>
        <v>N/A</v>
      </c>
      <c r="M372" s="130" t="str">
        <f t="shared" si="52"/>
        <v/>
      </c>
      <c r="N372" s="131">
        <f t="shared" si="53"/>
        <v>0</v>
      </c>
      <c r="O372" s="134" t="str">
        <f t="shared" si="54"/>
        <v/>
      </c>
      <c r="P372" s="1" t="str">
        <f t="shared" si="60"/>
        <v/>
      </c>
    </row>
    <row r="373" spans="2:16" s="1" customFormat="1" x14ac:dyDescent="0.2">
      <c r="B373" s="32"/>
      <c r="C373" s="32"/>
      <c r="D373" s="104"/>
      <c r="E373" s="191"/>
      <c r="F373" s="31"/>
      <c r="G373" s="71" t="str">
        <f t="shared" si="55"/>
        <v/>
      </c>
      <c r="H373" s="77">
        <f t="shared" si="56"/>
        <v>0</v>
      </c>
      <c r="I373" s="126">
        <f>IFERROR(VLOOKUP($D373,PGP!$A:$B,2,FALSE),0)</f>
        <v>0</v>
      </c>
      <c r="J373" s="127">
        <f t="shared" si="57"/>
        <v>0</v>
      </c>
      <c r="K373" s="128">
        <f t="shared" si="58"/>
        <v>0</v>
      </c>
      <c r="L373" s="129" t="str">
        <f t="shared" si="59"/>
        <v>N/A</v>
      </c>
      <c r="M373" s="130" t="str">
        <f t="shared" si="52"/>
        <v/>
      </c>
      <c r="N373" s="131">
        <f t="shared" si="53"/>
        <v>0</v>
      </c>
      <c r="O373" s="134" t="str">
        <f t="shared" si="54"/>
        <v/>
      </c>
      <c r="P373" s="1" t="str">
        <f t="shared" si="60"/>
        <v/>
      </c>
    </row>
    <row r="374" spans="2:16" s="1" customFormat="1" x14ac:dyDescent="0.2">
      <c r="B374" s="32"/>
      <c r="C374" s="32"/>
      <c r="D374" s="104"/>
      <c r="E374" s="191"/>
      <c r="F374" s="31"/>
      <c r="G374" s="71" t="str">
        <f t="shared" si="55"/>
        <v/>
      </c>
      <c r="H374" s="77">
        <f t="shared" si="56"/>
        <v>0</v>
      </c>
      <c r="I374" s="126">
        <f>IFERROR(VLOOKUP($D374,PGP!$A:$B,2,FALSE),0)</f>
        <v>0</v>
      </c>
      <c r="J374" s="127">
        <f t="shared" si="57"/>
        <v>0</v>
      </c>
      <c r="K374" s="128">
        <f t="shared" si="58"/>
        <v>0</v>
      </c>
      <c r="L374" s="129" t="str">
        <f t="shared" si="59"/>
        <v>N/A</v>
      </c>
      <c r="M374" s="130" t="str">
        <f t="shared" si="52"/>
        <v/>
      </c>
      <c r="N374" s="131">
        <f t="shared" si="53"/>
        <v>0</v>
      </c>
      <c r="O374" s="134" t="str">
        <f t="shared" si="54"/>
        <v/>
      </c>
      <c r="P374" s="1" t="str">
        <f t="shared" si="60"/>
        <v/>
      </c>
    </row>
    <row r="375" spans="2:16" s="1" customFormat="1" x14ac:dyDescent="0.2">
      <c r="B375" s="32"/>
      <c r="C375" s="32"/>
      <c r="D375" s="104"/>
      <c r="E375" s="191"/>
      <c r="F375" s="31"/>
      <c r="G375" s="71" t="str">
        <f t="shared" si="55"/>
        <v/>
      </c>
      <c r="H375" s="77">
        <f t="shared" si="56"/>
        <v>0</v>
      </c>
      <c r="I375" s="126">
        <f>IFERROR(VLOOKUP($D375,PGP!$A:$B,2,FALSE),0)</f>
        <v>0</v>
      </c>
      <c r="J375" s="127">
        <f t="shared" si="57"/>
        <v>0</v>
      </c>
      <c r="K375" s="128">
        <f t="shared" si="58"/>
        <v>0</v>
      </c>
      <c r="L375" s="129" t="str">
        <f t="shared" si="59"/>
        <v>N/A</v>
      </c>
      <c r="M375" s="130" t="str">
        <f t="shared" si="52"/>
        <v/>
      </c>
      <c r="N375" s="131">
        <f t="shared" si="53"/>
        <v>0</v>
      </c>
      <c r="O375" s="134" t="str">
        <f t="shared" si="54"/>
        <v/>
      </c>
      <c r="P375" s="1" t="str">
        <f t="shared" si="60"/>
        <v/>
      </c>
    </row>
    <row r="376" spans="2:16" s="1" customFormat="1" x14ac:dyDescent="0.2">
      <c r="B376" s="32"/>
      <c r="C376" s="32"/>
      <c r="D376" s="104"/>
      <c r="E376" s="191"/>
      <c r="F376" s="31"/>
      <c r="G376" s="71" t="str">
        <f t="shared" si="55"/>
        <v/>
      </c>
      <c r="H376" s="77">
        <f t="shared" si="56"/>
        <v>0</v>
      </c>
      <c r="I376" s="126">
        <f>IFERROR(VLOOKUP($D376,PGP!$A:$B,2,FALSE),0)</f>
        <v>0</v>
      </c>
      <c r="J376" s="127">
        <f t="shared" si="57"/>
        <v>0</v>
      </c>
      <c r="K376" s="128">
        <f t="shared" si="58"/>
        <v>0</v>
      </c>
      <c r="L376" s="129" t="str">
        <f t="shared" si="59"/>
        <v>N/A</v>
      </c>
      <c r="M376" s="130" t="str">
        <f t="shared" si="52"/>
        <v/>
      </c>
      <c r="N376" s="131">
        <f t="shared" si="53"/>
        <v>0</v>
      </c>
      <c r="O376" s="134" t="str">
        <f t="shared" si="54"/>
        <v/>
      </c>
      <c r="P376" s="1" t="str">
        <f t="shared" si="60"/>
        <v/>
      </c>
    </row>
    <row r="377" spans="2:16" s="1" customFormat="1" x14ac:dyDescent="0.2">
      <c r="B377" s="32"/>
      <c r="C377" s="32"/>
      <c r="D377" s="104"/>
      <c r="E377" s="191"/>
      <c r="F377" s="31"/>
      <c r="G377" s="71" t="str">
        <f t="shared" si="55"/>
        <v/>
      </c>
      <c r="H377" s="77">
        <f t="shared" si="56"/>
        <v>0</v>
      </c>
      <c r="I377" s="126">
        <f>IFERROR(VLOOKUP($D377,PGP!$A:$B,2,FALSE),0)</f>
        <v>0</v>
      </c>
      <c r="J377" s="127">
        <f t="shared" si="57"/>
        <v>0</v>
      </c>
      <c r="K377" s="128">
        <f t="shared" si="58"/>
        <v>0</v>
      </c>
      <c r="L377" s="129" t="str">
        <f t="shared" si="59"/>
        <v>N/A</v>
      </c>
      <c r="M377" s="130" t="str">
        <f t="shared" si="52"/>
        <v/>
      </c>
      <c r="N377" s="131">
        <f t="shared" si="53"/>
        <v>0</v>
      </c>
      <c r="O377" s="134" t="str">
        <f t="shared" si="54"/>
        <v/>
      </c>
      <c r="P377" s="1" t="str">
        <f t="shared" si="60"/>
        <v/>
      </c>
    </row>
    <row r="378" spans="2:16" s="1" customFormat="1" x14ac:dyDescent="0.2">
      <c r="B378" s="32"/>
      <c r="C378" s="32"/>
      <c r="D378" s="104"/>
      <c r="E378" s="191"/>
      <c r="F378" s="31"/>
      <c r="G378" s="71" t="str">
        <f t="shared" si="55"/>
        <v/>
      </c>
      <c r="H378" s="77">
        <f t="shared" si="56"/>
        <v>0</v>
      </c>
      <c r="I378" s="126">
        <f>IFERROR(VLOOKUP($D378,PGP!$A:$B,2,FALSE),0)</f>
        <v>0</v>
      </c>
      <c r="J378" s="127">
        <f t="shared" si="57"/>
        <v>0</v>
      </c>
      <c r="K378" s="128">
        <f t="shared" si="58"/>
        <v>0</v>
      </c>
      <c r="L378" s="129" t="str">
        <f t="shared" si="59"/>
        <v>N/A</v>
      </c>
      <c r="M378" s="130" t="str">
        <f t="shared" si="52"/>
        <v/>
      </c>
      <c r="N378" s="131">
        <f t="shared" si="53"/>
        <v>0</v>
      </c>
      <c r="O378" s="134" t="str">
        <f t="shared" si="54"/>
        <v/>
      </c>
      <c r="P378" s="1" t="str">
        <f t="shared" si="60"/>
        <v/>
      </c>
    </row>
    <row r="379" spans="2:16" s="1" customFormat="1" x14ac:dyDescent="0.2">
      <c r="B379" s="32"/>
      <c r="C379" s="32"/>
      <c r="D379" s="104"/>
      <c r="E379" s="191"/>
      <c r="F379" s="31"/>
      <c r="G379" s="71" t="str">
        <f t="shared" si="55"/>
        <v/>
      </c>
      <c r="H379" s="77">
        <f t="shared" si="56"/>
        <v>0</v>
      </c>
      <c r="I379" s="126">
        <f>IFERROR(VLOOKUP($D379,PGP!$A:$B,2,FALSE),0)</f>
        <v>0</v>
      </c>
      <c r="J379" s="127">
        <f t="shared" si="57"/>
        <v>0</v>
      </c>
      <c r="K379" s="128">
        <f t="shared" si="58"/>
        <v>0</v>
      </c>
      <c r="L379" s="129" t="str">
        <f t="shared" si="59"/>
        <v>N/A</v>
      </c>
      <c r="M379" s="130" t="str">
        <f t="shared" si="52"/>
        <v/>
      </c>
      <c r="N379" s="131">
        <f t="shared" si="53"/>
        <v>0</v>
      </c>
      <c r="O379" s="134" t="str">
        <f t="shared" si="54"/>
        <v/>
      </c>
      <c r="P379" s="1" t="str">
        <f t="shared" si="60"/>
        <v/>
      </c>
    </row>
    <row r="380" spans="2:16" s="1" customFormat="1" x14ac:dyDescent="0.2">
      <c r="B380" s="32"/>
      <c r="C380" s="32"/>
      <c r="D380" s="104"/>
      <c r="E380" s="191"/>
      <c r="F380" s="31"/>
      <c r="G380" s="71" t="str">
        <f t="shared" si="55"/>
        <v/>
      </c>
      <c r="H380" s="77">
        <f t="shared" si="56"/>
        <v>0</v>
      </c>
      <c r="I380" s="126">
        <f>IFERROR(VLOOKUP($D380,PGP!$A:$B,2,FALSE),0)</f>
        <v>0</v>
      </c>
      <c r="J380" s="127">
        <f t="shared" si="57"/>
        <v>0</v>
      </c>
      <c r="K380" s="128">
        <f t="shared" si="58"/>
        <v>0</v>
      </c>
      <c r="L380" s="129" t="str">
        <f t="shared" si="59"/>
        <v>N/A</v>
      </c>
      <c r="M380" s="130" t="str">
        <f t="shared" si="52"/>
        <v/>
      </c>
      <c r="N380" s="131">
        <f t="shared" si="53"/>
        <v>0</v>
      </c>
      <c r="O380" s="134" t="str">
        <f t="shared" si="54"/>
        <v/>
      </c>
      <c r="P380" s="1" t="str">
        <f t="shared" si="60"/>
        <v/>
      </c>
    </row>
    <row r="381" spans="2:16" s="1" customFormat="1" x14ac:dyDescent="0.2">
      <c r="B381" s="32"/>
      <c r="C381" s="32"/>
      <c r="D381" s="104"/>
      <c r="E381" s="191"/>
      <c r="F381" s="31"/>
      <c r="G381" s="71" t="str">
        <f t="shared" si="55"/>
        <v/>
      </c>
      <c r="H381" s="77">
        <f t="shared" si="56"/>
        <v>0</v>
      </c>
      <c r="I381" s="126">
        <f>IFERROR(VLOOKUP($D381,PGP!$A:$B,2,FALSE),0)</f>
        <v>0</v>
      </c>
      <c r="J381" s="127">
        <f t="shared" si="57"/>
        <v>0</v>
      </c>
      <c r="K381" s="128">
        <f t="shared" si="58"/>
        <v>0</v>
      </c>
      <c r="L381" s="129" t="str">
        <f t="shared" si="59"/>
        <v>N/A</v>
      </c>
      <c r="M381" s="130" t="str">
        <f t="shared" si="52"/>
        <v/>
      </c>
      <c r="N381" s="131">
        <f t="shared" si="53"/>
        <v>0</v>
      </c>
      <c r="O381" s="134" t="str">
        <f t="shared" si="54"/>
        <v/>
      </c>
      <c r="P381" s="1" t="str">
        <f t="shared" si="60"/>
        <v/>
      </c>
    </row>
    <row r="382" spans="2:16" s="1" customFormat="1" x14ac:dyDescent="0.2">
      <c r="B382" s="32"/>
      <c r="C382" s="32"/>
      <c r="D382" s="104"/>
      <c r="E382" s="191"/>
      <c r="F382" s="31"/>
      <c r="G382" s="71" t="str">
        <f t="shared" si="55"/>
        <v/>
      </c>
      <c r="H382" s="77">
        <f t="shared" si="56"/>
        <v>0</v>
      </c>
      <c r="I382" s="126">
        <f>IFERROR(VLOOKUP($D382,PGP!$A:$B,2,FALSE),0)</f>
        <v>0</v>
      </c>
      <c r="J382" s="127">
        <f t="shared" si="57"/>
        <v>0</v>
      </c>
      <c r="K382" s="128">
        <f t="shared" si="58"/>
        <v>0</v>
      </c>
      <c r="L382" s="129" t="str">
        <f t="shared" si="59"/>
        <v>N/A</v>
      </c>
      <c r="M382" s="130" t="str">
        <f t="shared" si="52"/>
        <v/>
      </c>
      <c r="N382" s="131">
        <f t="shared" si="53"/>
        <v>0</v>
      </c>
      <c r="O382" s="134" t="str">
        <f t="shared" si="54"/>
        <v/>
      </c>
      <c r="P382" s="1" t="str">
        <f t="shared" si="60"/>
        <v/>
      </c>
    </row>
    <row r="383" spans="2:16" s="1" customFormat="1" x14ac:dyDescent="0.2">
      <c r="B383" s="32"/>
      <c r="C383" s="32"/>
      <c r="D383" s="104"/>
      <c r="E383" s="191"/>
      <c r="F383" s="31"/>
      <c r="G383" s="71" t="str">
        <f t="shared" si="55"/>
        <v/>
      </c>
      <c r="H383" s="77">
        <f t="shared" si="56"/>
        <v>0</v>
      </c>
      <c r="I383" s="126">
        <f>IFERROR(VLOOKUP($D383,PGP!$A:$B,2,FALSE),0)</f>
        <v>0</v>
      </c>
      <c r="J383" s="127">
        <f t="shared" si="57"/>
        <v>0</v>
      </c>
      <c r="K383" s="128">
        <f t="shared" si="58"/>
        <v>0</v>
      </c>
      <c r="L383" s="129" t="str">
        <f t="shared" si="59"/>
        <v>N/A</v>
      </c>
      <c r="M383" s="130" t="str">
        <f t="shared" si="52"/>
        <v/>
      </c>
      <c r="N383" s="131">
        <f t="shared" si="53"/>
        <v>0</v>
      </c>
      <c r="O383" s="134" t="str">
        <f t="shared" si="54"/>
        <v/>
      </c>
      <c r="P383" s="1" t="str">
        <f t="shared" si="60"/>
        <v/>
      </c>
    </row>
    <row r="384" spans="2:16" s="1" customFormat="1" x14ac:dyDescent="0.2">
      <c r="B384" s="32"/>
      <c r="C384" s="32"/>
      <c r="D384" s="104"/>
      <c r="E384" s="191"/>
      <c r="F384" s="31"/>
      <c r="G384" s="71" t="str">
        <f t="shared" si="55"/>
        <v/>
      </c>
      <c r="H384" s="77">
        <f t="shared" si="56"/>
        <v>0</v>
      </c>
      <c r="I384" s="126">
        <f>IFERROR(VLOOKUP($D384,PGP!$A:$B,2,FALSE),0)</f>
        <v>0</v>
      </c>
      <c r="J384" s="127">
        <f t="shared" si="57"/>
        <v>0</v>
      </c>
      <c r="K384" s="128">
        <f t="shared" si="58"/>
        <v>0</v>
      </c>
      <c r="L384" s="129" t="str">
        <f t="shared" si="59"/>
        <v>N/A</v>
      </c>
      <c r="M384" s="130" t="str">
        <f t="shared" si="52"/>
        <v/>
      </c>
      <c r="N384" s="131">
        <f t="shared" si="53"/>
        <v>0</v>
      </c>
      <c r="O384" s="134" t="str">
        <f t="shared" si="54"/>
        <v/>
      </c>
      <c r="P384" s="1" t="str">
        <f t="shared" si="60"/>
        <v/>
      </c>
    </row>
    <row r="385" spans="2:16" s="1" customFormat="1" x14ac:dyDescent="0.2">
      <c r="B385" s="32"/>
      <c r="C385" s="32"/>
      <c r="D385" s="104"/>
      <c r="E385" s="191"/>
      <c r="F385" s="31"/>
      <c r="G385" s="71" t="str">
        <f t="shared" si="55"/>
        <v/>
      </c>
      <c r="H385" s="77">
        <f t="shared" si="56"/>
        <v>0</v>
      </c>
      <c r="I385" s="126">
        <f>IFERROR(VLOOKUP($D385,PGP!$A:$B,2,FALSE),0)</f>
        <v>0</v>
      </c>
      <c r="J385" s="127">
        <f t="shared" si="57"/>
        <v>0</v>
      </c>
      <c r="K385" s="128">
        <f t="shared" si="58"/>
        <v>0</v>
      </c>
      <c r="L385" s="129" t="str">
        <f t="shared" si="59"/>
        <v>N/A</v>
      </c>
      <c r="M385" s="130" t="str">
        <f t="shared" si="52"/>
        <v/>
      </c>
      <c r="N385" s="131">
        <f t="shared" si="53"/>
        <v>0</v>
      </c>
      <c r="O385" s="134" t="str">
        <f t="shared" si="54"/>
        <v/>
      </c>
      <c r="P385" s="1" t="str">
        <f t="shared" si="60"/>
        <v/>
      </c>
    </row>
    <row r="386" spans="2:16" s="1" customFormat="1" x14ac:dyDescent="0.2">
      <c r="B386" s="32"/>
      <c r="C386" s="32"/>
      <c r="D386" s="104"/>
      <c r="E386" s="191"/>
      <c r="F386" s="31"/>
      <c r="G386" s="71" t="str">
        <f t="shared" si="55"/>
        <v/>
      </c>
      <c r="H386" s="77">
        <f t="shared" si="56"/>
        <v>0</v>
      </c>
      <c r="I386" s="126">
        <f>IFERROR(VLOOKUP($D386,PGP!$A:$B,2,FALSE),0)</f>
        <v>0</v>
      </c>
      <c r="J386" s="127">
        <f t="shared" si="57"/>
        <v>0</v>
      </c>
      <c r="K386" s="128">
        <f t="shared" si="58"/>
        <v>0</v>
      </c>
      <c r="L386" s="129" t="str">
        <f t="shared" si="59"/>
        <v>N/A</v>
      </c>
      <c r="M386" s="130" t="str">
        <f t="shared" si="52"/>
        <v/>
      </c>
      <c r="N386" s="131">
        <f t="shared" si="53"/>
        <v>0</v>
      </c>
      <c r="O386" s="134" t="str">
        <f t="shared" si="54"/>
        <v/>
      </c>
      <c r="P386" s="1" t="str">
        <f t="shared" si="60"/>
        <v/>
      </c>
    </row>
    <row r="387" spans="2:16" s="1" customFormat="1" x14ac:dyDescent="0.2">
      <c r="B387" s="32"/>
      <c r="C387" s="32"/>
      <c r="D387" s="104"/>
      <c r="E387" s="191"/>
      <c r="F387" s="31"/>
      <c r="G387" s="71" t="str">
        <f t="shared" si="55"/>
        <v/>
      </c>
      <c r="H387" s="77">
        <f t="shared" si="56"/>
        <v>0</v>
      </c>
      <c r="I387" s="126">
        <f>IFERROR(VLOOKUP($D387,PGP!$A:$B,2,FALSE),0)</f>
        <v>0</v>
      </c>
      <c r="J387" s="127">
        <f t="shared" si="57"/>
        <v>0</v>
      </c>
      <c r="K387" s="128">
        <f t="shared" si="58"/>
        <v>0</v>
      </c>
      <c r="L387" s="129" t="str">
        <f t="shared" si="59"/>
        <v>N/A</v>
      </c>
      <c r="M387" s="130" t="str">
        <f t="shared" si="52"/>
        <v/>
      </c>
      <c r="N387" s="131">
        <f t="shared" si="53"/>
        <v>0</v>
      </c>
      <c r="O387" s="134" t="str">
        <f t="shared" si="54"/>
        <v/>
      </c>
      <c r="P387" s="1" t="str">
        <f t="shared" si="60"/>
        <v/>
      </c>
    </row>
    <row r="388" spans="2:16" s="1" customFormat="1" x14ac:dyDescent="0.2">
      <c r="B388" s="32"/>
      <c r="C388" s="32"/>
      <c r="D388" s="104"/>
      <c r="E388" s="191"/>
      <c r="F388" s="31"/>
      <c r="G388" s="71" t="str">
        <f t="shared" si="55"/>
        <v/>
      </c>
      <c r="H388" s="77">
        <f t="shared" si="56"/>
        <v>0</v>
      </c>
      <c r="I388" s="126">
        <f>IFERROR(VLOOKUP($D388,PGP!$A:$B,2,FALSE),0)</f>
        <v>0</v>
      </c>
      <c r="J388" s="127">
        <f t="shared" si="57"/>
        <v>0</v>
      </c>
      <c r="K388" s="128">
        <f t="shared" si="58"/>
        <v>0</v>
      </c>
      <c r="L388" s="129" t="str">
        <f t="shared" si="59"/>
        <v>N/A</v>
      </c>
      <c r="M388" s="130" t="str">
        <f t="shared" si="52"/>
        <v/>
      </c>
      <c r="N388" s="131">
        <f t="shared" si="53"/>
        <v>0</v>
      </c>
      <c r="O388" s="134" t="str">
        <f t="shared" si="54"/>
        <v/>
      </c>
      <c r="P388" s="1" t="str">
        <f t="shared" si="60"/>
        <v/>
      </c>
    </row>
    <row r="389" spans="2:16" s="1" customFormat="1" x14ac:dyDescent="0.2">
      <c r="B389" s="32"/>
      <c r="C389" s="32"/>
      <c r="D389" s="104"/>
      <c r="E389" s="191"/>
      <c r="F389" s="31"/>
      <c r="G389" s="71" t="str">
        <f t="shared" si="55"/>
        <v/>
      </c>
      <c r="H389" s="77">
        <f t="shared" si="56"/>
        <v>0</v>
      </c>
      <c r="I389" s="126">
        <f>IFERROR(VLOOKUP($D389,PGP!$A:$B,2,FALSE),0)</f>
        <v>0</v>
      </c>
      <c r="J389" s="127">
        <f t="shared" si="57"/>
        <v>0</v>
      </c>
      <c r="K389" s="128">
        <f t="shared" si="58"/>
        <v>0</v>
      </c>
      <c r="L389" s="129" t="str">
        <f t="shared" si="59"/>
        <v>N/A</v>
      </c>
      <c r="M389" s="130" t="str">
        <f t="shared" si="52"/>
        <v/>
      </c>
      <c r="N389" s="131">
        <f t="shared" si="53"/>
        <v>0</v>
      </c>
      <c r="O389" s="134" t="str">
        <f t="shared" si="54"/>
        <v/>
      </c>
      <c r="P389" s="1" t="str">
        <f t="shared" si="60"/>
        <v/>
      </c>
    </row>
    <row r="390" spans="2:16" s="1" customFormat="1" x14ac:dyDescent="0.2">
      <c r="B390" s="32"/>
      <c r="C390" s="32"/>
      <c r="D390" s="104"/>
      <c r="E390" s="191"/>
      <c r="F390" s="31"/>
      <c r="G390" s="71" t="str">
        <f t="shared" si="55"/>
        <v/>
      </c>
      <c r="H390" s="77">
        <f t="shared" si="56"/>
        <v>0</v>
      </c>
      <c r="I390" s="126">
        <f>IFERROR(VLOOKUP($D390,PGP!$A:$B,2,FALSE),0)</f>
        <v>0</v>
      </c>
      <c r="J390" s="127">
        <f t="shared" si="57"/>
        <v>0</v>
      </c>
      <c r="K390" s="128">
        <f t="shared" si="58"/>
        <v>0</v>
      </c>
      <c r="L390" s="129" t="str">
        <f t="shared" si="59"/>
        <v>N/A</v>
      </c>
      <c r="M390" s="130" t="str">
        <f t="shared" si="52"/>
        <v/>
      </c>
      <c r="N390" s="131">
        <f t="shared" si="53"/>
        <v>0</v>
      </c>
      <c r="O390" s="134" t="str">
        <f t="shared" si="54"/>
        <v/>
      </c>
      <c r="P390" s="1" t="str">
        <f t="shared" si="60"/>
        <v/>
      </c>
    </row>
    <row r="391" spans="2:16" s="1" customFormat="1" x14ac:dyDescent="0.2">
      <c r="B391" s="32"/>
      <c r="C391" s="32"/>
      <c r="D391" s="104"/>
      <c r="E391" s="191"/>
      <c r="F391" s="31"/>
      <c r="G391" s="71" t="str">
        <f t="shared" si="55"/>
        <v/>
      </c>
      <c r="H391" s="77">
        <f t="shared" si="56"/>
        <v>0</v>
      </c>
      <c r="I391" s="126">
        <f>IFERROR(VLOOKUP($D391,PGP!$A:$B,2,FALSE),0)</f>
        <v>0</v>
      </c>
      <c r="J391" s="127">
        <f t="shared" si="57"/>
        <v>0</v>
      </c>
      <c r="K391" s="128">
        <f t="shared" si="58"/>
        <v>0</v>
      </c>
      <c r="L391" s="129" t="str">
        <f t="shared" si="59"/>
        <v>N/A</v>
      </c>
      <c r="M391" s="130" t="str">
        <f t="shared" si="52"/>
        <v/>
      </c>
      <c r="N391" s="131">
        <f t="shared" si="53"/>
        <v>0</v>
      </c>
      <c r="O391" s="134" t="str">
        <f t="shared" si="54"/>
        <v/>
      </c>
      <c r="P391" s="1" t="str">
        <f t="shared" si="60"/>
        <v/>
      </c>
    </row>
    <row r="392" spans="2:16" s="1" customFormat="1" x14ac:dyDescent="0.2">
      <c r="B392" s="32"/>
      <c r="C392" s="32"/>
      <c r="D392" s="104"/>
      <c r="E392" s="191"/>
      <c r="F392" s="31"/>
      <c r="G392" s="71" t="str">
        <f t="shared" si="55"/>
        <v/>
      </c>
      <c r="H392" s="77">
        <f t="shared" si="56"/>
        <v>0</v>
      </c>
      <c r="I392" s="126">
        <f>IFERROR(VLOOKUP($D392,PGP!$A:$B,2,FALSE),0)</f>
        <v>0</v>
      </c>
      <c r="J392" s="127">
        <f t="shared" si="57"/>
        <v>0</v>
      </c>
      <c r="K392" s="128">
        <f t="shared" si="58"/>
        <v>0</v>
      </c>
      <c r="L392" s="129" t="str">
        <f t="shared" si="59"/>
        <v>N/A</v>
      </c>
      <c r="M392" s="130" t="str">
        <f t="shared" si="52"/>
        <v/>
      </c>
      <c r="N392" s="131">
        <f t="shared" si="53"/>
        <v>0</v>
      </c>
      <c r="O392" s="134" t="str">
        <f t="shared" si="54"/>
        <v/>
      </c>
      <c r="P392" s="1" t="str">
        <f t="shared" si="60"/>
        <v/>
      </c>
    </row>
    <row r="393" spans="2:16" s="1" customFormat="1" x14ac:dyDescent="0.2">
      <c r="B393" s="32"/>
      <c r="C393" s="32"/>
      <c r="D393" s="104"/>
      <c r="E393" s="191"/>
      <c r="F393" s="31"/>
      <c r="G393" s="71" t="str">
        <f t="shared" si="55"/>
        <v/>
      </c>
      <c r="H393" s="77">
        <f t="shared" si="56"/>
        <v>0</v>
      </c>
      <c r="I393" s="126">
        <f>IFERROR(VLOOKUP($D393,PGP!$A:$B,2,FALSE),0)</f>
        <v>0</v>
      </c>
      <c r="J393" s="127">
        <f t="shared" si="57"/>
        <v>0</v>
      </c>
      <c r="K393" s="128">
        <f t="shared" si="58"/>
        <v>0</v>
      </c>
      <c r="L393" s="129" t="str">
        <f t="shared" si="59"/>
        <v>N/A</v>
      </c>
      <c r="M393" s="130" t="str">
        <f t="shared" si="52"/>
        <v/>
      </c>
      <c r="N393" s="131">
        <f t="shared" si="53"/>
        <v>0</v>
      </c>
      <c r="O393" s="134" t="str">
        <f t="shared" si="54"/>
        <v/>
      </c>
      <c r="P393" s="1" t="str">
        <f t="shared" si="60"/>
        <v/>
      </c>
    </row>
    <row r="394" spans="2:16" s="1" customFormat="1" x14ac:dyDescent="0.2">
      <c r="B394" s="32"/>
      <c r="C394" s="32"/>
      <c r="D394" s="104"/>
      <c r="E394" s="191"/>
      <c r="F394" s="31"/>
      <c r="G394" s="71" t="str">
        <f t="shared" si="55"/>
        <v/>
      </c>
      <c r="H394" s="77">
        <f t="shared" si="56"/>
        <v>0</v>
      </c>
      <c r="I394" s="126">
        <f>IFERROR(VLOOKUP($D394,PGP!$A:$B,2,FALSE),0)</f>
        <v>0</v>
      </c>
      <c r="J394" s="127">
        <f t="shared" si="57"/>
        <v>0</v>
      </c>
      <c r="K394" s="128">
        <f t="shared" si="58"/>
        <v>0</v>
      </c>
      <c r="L394" s="129" t="str">
        <f t="shared" si="59"/>
        <v>N/A</v>
      </c>
      <c r="M394" s="130" t="str">
        <f t="shared" si="52"/>
        <v/>
      </c>
      <c r="N394" s="131">
        <f t="shared" si="53"/>
        <v>0</v>
      </c>
      <c r="O394" s="134" t="str">
        <f t="shared" si="54"/>
        <v/>
      </c>
      <c r="P394" s="1" t="str">
        <f t="shared" si="60"/>
        <v/>
      </c>
    </row>
    <row r="395" spans="2:16" s="1" customFormat="1" x14ac:dyDescent="0.2">
      <c r="B395" s="32"/>
      <c r="C395" s="32"/>
      <c r="D395" s="104"/>
      <c r="E395" s="191"/>
      <c r="F395" s="31"/>
      <c r="G395" s="71" t="str">
        <f t="shared" si="55"/>
        <v/>
      </c>
      <c r="H395" s="77">
        <f t="shared" si="56"/>
        <v>0</v>
      </c>
      <c r="I395" s="126">
        <f>IFERROR(VLOOKUP($D395,PGP!$A:$B,2,FALSE),0)</f>
        <v>0</v>
      </c>
      <c r="J395" s="127">
        <f t="shared" si="57"/>
        <v>0</v>
      </c>
      <c r="K395" s="128">
        <f t="shared" si="58"/>
        <v>0</v>
      </c>
      <c r="L395" s="129" t="str">
        <f t="shared" si="59"/>
        <v>N/A</v>
      </c>
      <c r="M395" s="130" t="str">
        <f t="shared" si="52"/>
        <v/>
      </c>
      <c r="N395" s="131">
        <f t="shared" si="53"/>
        <v>0</v>
      </c>
      <c r="O395" s="134" t="str">
        <f t="shared" si="54"/>
        <v/>
      </c>
      <c r="P395" s="1" t="str">
        <f t="shared" si="60"/>
        <v/>
      </c>
    </row>
    <row r="396" spans="2:16" s="1" customFormat="1" x14ac:dyDescent="0.2">
      <c r="B396" s="32"/>
      <c r="C396" s="32"/>
      <c r="D396" s="104"/>
      <c r="E396" s="191"/>
      <c r="F396" s="31"/>
      <c r="G396" s="71" t="str">
        <f t="shared" si="55"/>
        <v/>
      </c>
      <c r="H396" s="77">
        <f t="shared" si="56"/>
        <v>0</v>
      </c>
      <c r="I396" s="126">
        <f>IFERROR(VLOOKUP($D396,PGP!$A:$B,2,FALSE),0)</f>
        <v>0</v>
      </c>
      <c r="J396" s="127">
        <f t="shared" si="57"/>
        <v>0</v>
      </c>
      <c r="K396" s="128">
        <f t="shared" si="58"/>
        <v>0</v>
      </c>
      <c r="L396" s="129" t="str">
        <f t="shared" si="59"/>
        <v>N/A</v>
      </c>
      <c r="M396" s="130" t="str">
        <f t="shared" si="52"/>
        <v/>
      </c>
      <c r="N396" s="131">
        <f t="shared" si="53"/>
        <v>0</v>
      </c>
      <c r="O396" s="134" t="str">
        <f t="shared" si="54"/>
        <v/>
      </c>
      <c r="P396" s="1" t="str">
        <f t="shared" si="60"/>
        <v/>
      </c>
    </row>
    <row r="397" spans="2:16" s="1" customFormat="1" x14ac:dyDescent="0.2">
      <c r="B397" s="32"/>
      <c r="C397" s="32"/>
      <c r="D397" s="104"/>
      <c r="E397" s="191"/>
      <c r="F397" s="31"/>
      <c r="G397" s="71" t="str">
        <f t="shared" si="55"/>
        <v/>
      </c>
      <c r="H397" s="77">
        <f t="shared" si="56"/>
        <v>0</v>
      </c>
      <c r="I397" s="126">
        <f>IFERROR(VLOOKUP($D397,PGP!$A:$B,2,FALSE),0)</f>
        <v>0</v>
      </c>
      <c r="J397" s="127">
        <f t="shared" si="57"/>
        <v>0</v>
      </c>
      <c r="K397" s="128">
        <f t="shared" si="58"/>
        <v>0</v>
      </c>
      <c r="L397" s="129" t="str">
        <f t="shared" si="59"/>
        <v>N/A</v>
      </c>
      <c r="M397" s="130" t="str">
        <f t="shared" si="52"/>
        <v/>
      </c>
      <c r="N397" s="131">
        <f t="shared" si="53"/>
        <v>0</v>
      </c>
      <c r="O397" s="134" t="str">
        <f t="shared" si="54"/>
        <v/>
      </c>
      <c r="P397" s="1" t="str">
        <f t="shared" si="60"/>
        <v/>
      </c>
    </row>
    <row r="398" spans="2:16" s="1" customFormat="1" x14ac:dyDescent="0.2">
      <c r="B398" s="32"/>
      <c r="C398" s="32"/>
      <c r="D398" s="104"/>
      <c r="E398" s="191"/>
      <c r="F398" s="31"/>
      <c r="G398" s="71" t="str">
        <f t="shared" si="55"/>
        <v/>
      </c>
      <c r="H398" s="77">
        <f t="shared" si="56"/>
        <v>0</v>
      </c>
      <c r="I398" s="126">
        <f>IFERROR(VLOOKUP($D398,PGP!$A:$B,2,FALSE),0)</f>
        <v>0</v>
      </c>
      <c r="J398" s="127">
        <f t="shared" si="57"/>
        <v>0</v>
      </c>
      <c r="K398" s="128">
        <f t="shared" si="58"/>
        <v>0</v>
      </c>
      <c r="L398" s="129" t="str">
        <f t="shared" si="59"/>
        <v>N/A</v>
      </c>
      <c r="M398" s="130" t="str">
        <f t="shared" si="52"/>
        <v/>
      </c>
      <c r="N398" s="131">
        <f t="shared" si="53"/>
        <v>0</v>
      </c>
      <c r="O398" s="134" t="str">
        <f t="shared" si="54"/>
        <v/>
      </c>
      <c r="P398" s="1" t="str">
        <f t="shared" si="60"/>
        <v/>
      </c>
    </row>
    <row r="399" spans="2:16" s="1" customFormat="1" x14ac:dyDescent="0.2">
      <c r="B399" s="32"/>
      <c r="C399" s="32"/>
      <c r="D399" s="104"/>
      <c r="E399" s="191"/>
      <c r="F399" s="31"/>
      <c r="G399" s="71" t="str">
        <f t="shared" si="55"/>
        <v/>
      </c>
      <c r="H399" s="77">
        <f t="shared" si="56"/>
        <v>0</v>
      </c>
      <c r="I399" s="126">
        <f>IFERROR(VLOOKUP($D399,PGP!$A:$B,2,FALSE),0)</f>
        <v>0</v>
      </c>
      <c r="J399" s="127">
        <f t="shared" si="57"/>
        <v>0</v>
      </c>
      <c r="K399" s="128">
        <f t="shared" si="58"/>
        <v>0</v>
      </c>
      <c r="L399" s="129" t="str">
        <f t="shared" si="59"/>
        <v>N/A</v>
      </c>
      <c r="M399" s="130" t="str">
        <f t="shared" si="52"/>
        <v/>
      </c>
      <c r="N399" s="131">
        <f t="shared" si="53"/>
        <v>0</v>
      </c>
      <c r="O399" s="134" t="str">
        <f t="shared" si="54"/>
        <v/>
      </c>
      <c r="P399" s="1" t="str">
        <f t="shared" si="60"/>
        <v/>
      </c>
    </row>
    <row r="400" spans="2:16" s="1" customFormat="1" x14ac:dyDescent="0.2">
      <c r="B400" s="32"/>
      <c r="C400" s="32"/>
      <c r="D400" s="104"/>
      <c r="E400" s="191"/>
      <c r="F400" s="31"/>
      <c r="G400" s="71" t="str">
        <f t="shared" si="55"/>
        <v/>
      </c>
      <c r="H400" s="77">
        <f t="shared" si="56"/>
        <v>0</v>
      </c>
      <c r="I400" s="126">
        <f>IFERROR(VLOOKUP($D400,PGP!$A:$B,2,FALSE),0)</f>
        <v>0</v>
      </c>
      <c r="J400" s="127">
        <f t="shared" si="57"/>
        <v>0</v>
      </c>
      <c r="K400" s="128">
        <f t="shared" si="58"/>
        <v>0</v>
      </c>
      <c r="L400" s="129" t="str">
        <f t="shared" si="59"/>
        <v>N/A</v>
      </c>
      <c r="M400" s="130" t="str">
        <f t="shared" si="52"/>
        <v/>
      </c>
      <c r="N400" s="131">
        <f t="shared" si="53"/>
        <v>0</v>
      </c>
      <c r="O400" s="134" t="str">
        <f t="shared" si="54"/>
        <v/>
      </c>
      <c r="P400" s="1" t="str">
        <f t="shared" si="60"/>
        <v/>
      </c>
    </row>
    <row r="401" spans="2:16" s="1" customFormat="1" x14ac:dyDescent="0.2">
      <c r="B401" s="32"/>
      <c r="C401" s="32"/>
      <c r="D401" s="104"/>
      <c r="E401" s="191"/>
      <c r="F401" s="31"/>
      <c r="G401" s="71" t="str">
        <f t="shared" si="55"/>
        <v/>
      </c>
      <c r="H401" s="77">
        <f t="shared" si="56"/>
        <v>0</v>
      </c>
      <c r="I401" s="126">
        <f>IFERROR(VLOOKUP($D401,PGP!$A:$B,2,FALSE),0)</f>
        <v>0</v>
      </c>
      <c r="J401" s="127">
        <f t="shared" si="57"/>
        <v>0</v>
      </c>
      <c r="K401" s="128">
        <f t="shared" si="58"/>
        <v>0</v>
      </c>
      <c r="L401" s="129" t="str">
        <f t="shared" si="59"/>
        <v>N/A</v>
      </c>
      <c r="M401" s="130" t="str">
        <f t="shared" si="52"/>
        <v/>
      </c>
      <c r="N401" s="131">
        <f t="shared" si="53"/>
        <v>0</v>
      </c>
      <c r="O401" s="134" t="str">
        <f t="shared" si="54"/>
        <v/>
      </c>
      <c r="P401" s="1" t="str">
        <f t="shared" si="60"/>
        <v/>
      </c>
    </row>
    <row r="402" spans="2:16" s="1" customFormat="1" x14ac:dyDescent="0.2">
      <c r="B402" s="32"/>
      <c r="C402" s="32"/>
      <c r="D402" s="104"/>
      <c r="E402" s="191"/>
      <c r="F402" s="31"/>
      <c r="G402" s="71" t="str">
        <f t="shared" si="55"/>
        <v/>
      </c>
      <c r="H402" s="77">
        <f t="shared" si="56"/>
        <v>0</v>
      </c>
      <c r="I402" s="126">
        <f>IFERROR(VLOOKUP($D402,PGP!$A:$B,2,FALSE),0)</f>
        <v>0</v>
      </c>
      <c r="J402" s="127">
        <f t="shared" si="57"/>
        <v>0</v>
      </c>
      <c r="K402" s="128">
        <f t="shared" si="58"/>
        <v>0</v>
      </c>
      <c r="L402" s="129" t="str">
        <f t="shared" si="59"/>
        <v>N/A</v>
      </c>
      <c r="M402" s="130" t="str">
        <f t="shared" si="52"/>
        <v/>
      </c>
      <c r="N402" s="131">
        <f t="shared" si="53"/>
        <v>0</v>
      </c>
      <c r="O402" s="134" t="str">
        <f t="shared" si="54"/>
        <v/>
      </c>
      <c r="P402" s="1" t="str">
        <f t="shared" si="60"/>
        <v/>
      </c>
    </row>
    <row r="403" spans="2:16" s="1" customFormat="1" x14ac:dyDescent="0.2">
      <c r="B403" s="32"/>
      <c r="C403" s="32"/>
      <c r="D403" s="104"/>
      <c r="E403" s="191"/>
      <c r="F403" s="31"/>
      <c r="G403" s="71" t="str">
        <f t="shared" si="55"/>
        <v/>
      </c>
      <c r="H403" s="77">
        <f t="shared" si="56"/>
        <v>0</v>
      </c>
      <c r="I403" s="126">
        <f>IFERROR(VLOOKUP($D403,PGP!$A:$B,2,FALSE),0)</f>
        <v>0</v>
      </c>
      <c r="J403" s="127">
        <f t="shared" si="57"/>
        <v>0</v>
      </c>
      <c r="K403" s="128">
        <f t="shared" si="58"/>
        <v>0</v>
      </c>
      <c r="L403" s="129" t="str">
        <f t="shared" si="59"/>
        <v>N/A</v>
      </c>
      <c r="M403" s="130" t="str">
        <f t="shared" si="52"/>
        <v/>
      </c>
      <c r="N403" s="131">
        <f t="shared" si="53"/>
        <v>0</v>
      </c>
      <c r="O403" s="134" t="str">
        <f t="shared" si="54"/>
        <v/>
      </c>
      <c r="P403" s="1" t="str">
        <f t="shared" si="60"/>
        <v/>
      </c>
    </row>
    <row r="404" spans="2:16" s="1" customFormat="1" x14ac:dyDescent="0.2">
      <c r="B404" s="32"/>
      <c r="C404" s="32"/>
      <c r="D404" s="104"/>
      <c r="E404" s="191"/>
      <c r="F404" s="31"/>
      <c r="G404" s="71" t="str">
        <f t="shared" si="55"/>
        <v/>
      </c>
      <c r="H404" s="77">
        <f t="shared" si="56"/>
        <v>0</v>
      </c>
      <c r="I404" s="126">
        <f>IFERROR(VLOOKUP($D404,PGP!$A:$B,2,FALSE),0)</f>
        <v>0</v>
      </c>
      <c r="J404" s="127">
        <f t="shared" si="57"/>
        <v>0</v>
      </c>
      <c r="K404" s="128">
        <f t="shared" si="58"/>
        <v>0</v>
      </c>
      <c r="L404" s="129" t="str">
        <f t="shared" si="59"/>
        <v>N/A</v>
      </c>
      <c r="M404" s="130" t="str">
        <f t="shared" si="52"/>
        <v/>
      </c>
      <c r="N404" s="131">
        <f t="shared" si="53"/>
        <v>0</v>
      </c>
      <c r="O404" s="134" t="str">
        <f t="shared" si="54"/>
        <v/>
      </c>
      <c r="P404" s="1" t="str">
        <f t="shared" si="60"/>
        <v/>
      </c>
    </row>
    <row r="405" spans="2:16" s="1" customFormat="1" x14ac:dyDescent="0.2">
      <c r="B405" s="32"/>
      <c r="C405" s="32"/>
      <c r="D405" s="104"/>
      <c r="E405" s="191"/>
      <c r="F405" s="31"/>
      <c r="G405" s="71" t="str">
        <f t="shared" si="55"/>
        <v/>
      </c>
      <c r="H405" s="77">
        <f t="shared" si="56"/>
        <v>0</v>
      </c>
      <c r="I405" s="126">
        <f>IFERROR(VLOOKUP($D405,PGP!$A:$B,2,FALSE),0)</f>
        <v>0</v>
      </c>
      <c r="J405" s="127">
        <f t="shared" si="57"/>
        <v>0</v>
      </c>
      <c r="K405" s="128">
        <f t="shared" si="58"/>
        <v>0</v>
      </c>
      <c r="L405" s="129" t="str">
        <f t="shared" si="59"/>
        <v>N/A</v>
      </c>
      <c r="M405" s="130" t="str">
        <f t="shared" si="52"/>
        <v/>
      </c>
      <c r="N405" s="131">
        <f t="shared" si="53"/>
        <v>0</v>
      </c>
      <c r="O405" s="134" t="str">
        <f t="shared" si="54"/>
        <v/>
      </c>
      <c r="P405" s="1" t="str">
        <f t="shared" si="60"/>
        <v/>
      </c>
    </row>
    <row r="406" spans="2:16" s="1" customFormat="1" x14ac:dyDescent="0.2">
      <c r="B406" s="32"/>
      <c r="C406" s="32"/>
      <c r="D406" s="104"/>
      <c r="E406" s="191"/>
      <c r="F406" s="31"/>
      <c r="G406" s="71" t="str">
        <f t="shared" si="55"/>
        <v/>
      </c>
      <c r="H406" s="77">
        <f t="shared" si="56"/>
        <v>0</v>
      </c>
      <c r="I406" s="126">
        <f>IFERROR(VLOOKUP($D406,PGP!$A:$B,2,FALSE),0)</f>
        <v>0</v>
      </c>
      <c r="J406" s="127">
        <f t="shared" si="57"/>
        <v>0</v>
      </c>
      <c r="K406" s="128">
        <f t="shared" si="58"/>
        <v>0</v>
      </c>
      <c r="L406" s="129" t="str">
        <f t="shared" si="59"/>
        <v>N/A</v>
      </c>
      <c r="M406" s="130" t="str">
        <f t="shared" si="52"/>
        <v/>
      </c>
      <c r="N406" s="131">
        <f t="shared" si="53"/>
        <v>0</v>
      </c>
      <c r="O406" s="134" t="str">
        <f t="shared" si="54"/>
        <v/>
      </c>
      <c r="P406" s="1" t="str">
        <f t="shared" si="60"/>
        <v/>
      </c>
    </row>
    <row r="407" spans="2:16" s="1" customFormat="1" x14ac:dyDescent="0.2">
      <c r="B407" s="32"/>
      <c r="C407" s="32"/>
      <c r="D407" s="104"/>
      <c r="E407" s="191"/>
      <c r="F407" s="31"/>
      <c r="G407" s="71" t="str">
        <f t="shared" si="55"/>
        <v/>
      </c>
      <c r="H407" s="77">
        <f t="shared" si="56"/>
        <v>0</v>
      </c>
      <c r="I407" s="126">
        <f>IFERROR(VLOOKUP($D407,PGP!$A:$B,2,FALSE),0)</f>
        <v>0</v>
      </c>
      <c r="J407" s="127">
        <f t="shared" si="57"/>
        <v>0</v>
      </c>
      <c r="K407" s="128">
        <f t="shared" si="58"/>
        <v>0</v>
      </c>
      <c r="L407" s="129" t="str">
        <f t="shared" si="59"/>
        <v>N/A</v>
      </c>
      <c r="M407" s="130" t="str">
        <f t="shared" si="52"/>
        <v/>
      </c>
      <c r="N407" s="131">
        <f t="shared" si="53"/>
        <v>0</v>
      </c>
      <c r="O407" s="134" t="str">
        <f t="shared" si="54"/>
        <v/>
      </c>
      <c r="P407" s="1" t="str">
        <f t="shared" si="60"/>
        <v/>
      </c>
    </row>
    <row r="408" spans="2:16" s="1" customFormat="1" x14ac:dyDescent="0.2">
      <c r="B408" s="32"/>
      <c r="C408" s="32"/>
      <c r="D408" s="104"/>
      <c r="E408" s="191"/>
      <c r="F408" s="31"/>
      <c r="G408" s="71" t="str">
        <f t="shared" si="55"/>
        <v/>
      </c>
      <c r="H408" s="77">
        <f t="shared" si="56"/>
        <v>0</v>
      </c>
      <c r="I408" s="126">
        <f>IFERROR(VLOOKUP($D408,PGP!$A:$B,2,FALSE),0)</f>
        <v>0</v>
      </c>
      <c r="J408" s="127">
        <f t="shared" si="57"/>
        <v>0</v>
      </c>
      <c r="K408" s="128">
        <f t="shared" si="58"/>
        <v>0</v>
      </c>
      <c r="L408" s="129" t="str">
        <f t="shared" si="59"/>
        <v>N/A</v>
      </c>
      <c r="M408" s="130" t="str">
        <f t="shared" si="52"/>
        <v/>
      </c>
      <c r="N408" s="131">
        <f t="shared" si="53"/>
        <v>0</v>
      </c>
      <c r="O408" s="134" t="str">
        <f t="shared" si="54"/>
        <v/>
      </c>
      <c r="P408" s="1" t="str">
        <f t="shared" si="60"/>
        <v/>
      </c>
    </row>
    <row r="409" spans="2:16" s="1" customFormat="1" x14ac:dyDescent="0.2">
      <c r="B409" s="32"/>
      <c r="C409" s="32"/>
      <c r="D409" s="104"/>
      <c r="E409" s="191"/>
      <c r="F409" s="31"/>
      <c r="G409" s="71" t="str">
        <f t="shared" si="55"/>
        <v/>
      </c>
      <c r="H409" s="77">
        <f t="shared" si="56"/>
        <v>0</v>
      </c>
      <c r="I409" s="126">
        <f>IFERROR(VLOOKUP($D409,PGP!$A:$B,2,FALSE),0)</f>
        <v>0</v>
      </c>
      <c r="J409" s="127">
        <f t="shared" si="57"/>
        <v>0</v>
      </c>
      <c r="K409" s="128">
        <f t="shared" si="58"/>
        <v>0</v>
      </c>
      <c r="L409" s="129" t="str">
        <f t="shared" si="59"/>
        <v>N/A</v>
      </c>
      <c r="M409" s="130" t="str">
        <f t="shared" si="52"/>
        <v/>
      </c>
      <c r="N409" s="131">
        <f t="shared" si="53"/>
        <v>0</v>
      </c>
      <c r="O409" s="134" t="str">
        <f t="shared" si="54"/>
        <v/>
      </c>
      <c r="P409" s="1" t="str">
        <f t="shared" si="60"/>
        <v/>
      </c>
    </row>
    <row r="410" spans="2:16" s="1" customFormat="1" x14ac:dyDescent="0.2">
      <c r="B410" s="32"/>
      <c r="C410" s="32"/>
      <c r="D410" s="104"/>
      <c r="E410" s="191"/>
      <c r="F410" s="31"/>
      <c r="G410" s="71" t="str">
        <f t="shared" si="55"/>
        <v/>
      </c>
      <c r="H410" s="77">
        <f t="shared" si="56"/>
        <v>0</v>
      </c>
      <c r="I410" s="126">
        <f>IFERROR(VLOOKUP($D410,PGP!$A:$B,2,FALSE),0)</f>
        <v>0</v>
      </c>
      <c r="J410" s="127">
        <f t="shared" si="57"/>
        <v>0</v>
      </c>
      <c r="K410" s="128">
        <f t="shared" si="58"/>
        <v>0</v>
      </c>
      <c r="L410" s="129" t="str">
        <f t="shared" si="59"/>
        <v>N/A</v>
      </c>
      <c r="M410" s="130" t="str">
        <f t="shared" si="52"/>
        <v/>
      </c>
      <c r="N410" s="131">
        <f t="shared" si="53"/>
        <v>0</v>
      </c>
      <c r="O410" s="134" t="str">
        <f t="shared" si="54"/>
        <v/>
      </c>
      <c r="P410" s="1" t="str">
        <f t="shared" si="60"/>
        <v/>
      </c>
    </row>
    <row r="411" spans="2:16" s="1" customFormat="1" x14ac:dyDescent="0.2">
      <c r="B411" s="32"/>
      <c r="C411" s="32"/>
      <c r="D411" s="104"/>
      <c r="E411" s="191"/>
      <c r="F411" s="31"/>
      <c r="G411" s="71" t="str">
        <f t="shared" si="55"/>
        <v/>
      </c>
      <c r="H411" s="77">
        <f t="shared" si="56"/>
        <v>0</v>
      </c>
      <c r="I411" s="126">
        <f>IFERROR(VLOOKUP($D411,PGP!$A:$B,2,FALSE),0)</f>
        <v>0</v>
      </c>
      <c r="J411" s="127">
        <f t="shared" si="57"/>
        <v>0</v>
      </c>
      <c r="K411" s="128">
        <f t="shared" si="58"/>
        <v>0</v>
      </c>
      <c r="L411" s="129" t="str">
        <f t="shared" si="59"/>
        <v>N/A</v>
      </c>
      <c r="M411" s="130" t="str">
        <f t="shared" si="52"/>
        <v/>
      </c>
      <c r="N411" s="131">
        <f t="shared" si="53"/>
        <v>0</v>
      </c>
      <c r="O411" s="134" t="str">
        <f t="shared" si="54"/>
        <v/>
      </c>
      <c r="P411" s="1" t="str">
        <f t="shared" si="60"/>
        <v/>
      </c>
    </row>
    <row r="412" spans="2:16" s="1" customFormat="1" x14ac:dyDescent="0.2">
      <c r="B412" s="32"/>
      <c r="C412" s="32"/>
      <c r="D412" s="104"/>
      <c r="E412" s="191"/>
      <c r="F412" s="31"/>
      <c r="G412" s="71" t="str">
        <f t="shared" si="55"/>
        <v/>
      </c>
      <c r="H412" s="77">
        <f t="shared" si="56"/>
        <v>0</v>
      </c>
      <c r="I412" s="126">
        <f>IFERROR(VLOOKUP($D412,PGP!$A:$B,2,FALSE),0)</f>
        <v>0</v>
      </c>
      <c r="J412" s="127">
        <f t="shared" si="57"/>
        <v>0</v>
      </c>
      <c r="K412" s="128">
        <f t="shared" si="58"/>
        <v>0</v>
      </c>
      <c r="L412" s="129" t="str">
        <f t="shared" si="59"/>
        <v>N/A</v>
      </c>
      <c r="M412" s="130" t="str">
        <f t="shared" si="52"/>
        <v/>
      </c>
      <c r="N412" s="131">
        <f t="shared" si="53"/>
        <v>0</v>
      </c>
      <c r="O412" s="134" t="str">
        <f t="shared" si="54"/>
        <v/>
      </c>
      <c r="P412" s="1" t="str">
        <f t="shared" si="60"/>
        <v/>
      </c>
    </row>
    <row r="413" spans="2:16" s="1" customFormat="1" x14ac:dyDescent="0.2">
      <c r="B413" s="32"/>
      <c r="C413" s="32"/>
      <c r="D413" s="104"/>
      <c r="E413" s="191"/>
      <c r="F413" s="31"/>
      <c r="G413" s="71" t="str">
        <f t="shared" si="55"/>
        <v/>
      </c>
      <c r="H413" s="77">
        <f t="shared" si="56"/>
        <v>0</v>
      </c>
      <c r="I413" s="126">
        <f>IFERROR(VLOOKUP($D413,PGP!$A:$B,2,FALSE),0)</f>
        <v>0</v>
      </c>
      <c r="J413" s="127">
        <f t="shared" si="57"/>
        <v>0</v>
      </c>
      <c r="K413" s="128">
        <f t="shared" si="58"/>
        <v>0</v>
      </c>
      <c r="L413" s="129" t="str">
        <f t="shared" si="59"/>
        <v>N/A</v>
      </c>
      <c r="M413" s="130" t="str">
        <f t="shared" si="52"/>
        <v/>
      </c>
      <c r="N413" s="131">
        <f t="shared" si="53"/>
        <v>0</v>
      </c>
      <c r="O413" s="134" t="str">
        <f t="shared" si="54"/>
        <v/>
      </c>
      <c r="P413" s="1" t="str">
        <f t="shared" si="60"/>
        <v/>
      </c>
    </row>
    <row r="414" spans="2:16" s="1" customFormat="1" x14ac:dyDescent="0.2">
      <c r="B414" s="32"/>
      <c r="C414" s="32"/>
      <c r="D414" s="104"/>
      <c r="E414" s="191"/>
      <c r="F414" s="31"/>
      <c r="G414" s="71" t="str">
        <f t="shared" si="55"/>
        <v/>
      </c>
      <c r="H414" s="77">
        <f t="shared" si="56"/>
        <v>0</v>
      </c>
      <c r="I414" s="126">
        <f>IFERROR(VLOOKUP($D414,PGP!$A:$B,2,FALSE),0)</f>
        <v>0</v>
      </c>
      <c r="J414" s="127">
        <f t="shared" si="57"/>
        <v>0</v>
      </c>
      <c r="K414" s="128">
        <f t="shared" si="58"/>
        <v>0</v>
      </c>
      <c r="L414" s="129" t="str">
        <f t="shared" si="59"/>
        <v>N/A</v>
      </c>
      <c r="M414" s="130" t="str">
        <f t="shared" si="52"/>
        <v/>
      </c>
      <c r="N414" s="131">
        <f t="shared" si="53"/>
        <v>0</v>
      </c>
      <c r="O414" s="134" t="str">
        <f t="shared" si="54"/>
        <v/>
      </c>
      <c r="P414" s="1" t="str">
        <f t="shared" si="60"/>
        <v/>
      </c>
    </row>
    <row r="415" spans="2:16" s="1" customFormat="1" x14ac:dyDescent="0.2">
      <c r="B415" s="32"/>
      <c r="C415" s="32"/>
      <c r="D415" s="104"/>
      <c r="E415" s="191"/>
      <c r="F415" s="31"/>
      <c r="G415" s="71" t="str">
        <f t="shared" si="55"/>
        <v/>
      </c>
      <c r="H415" s="77">
        <f t="shared" si="56"/>
        <v>0</v>
      </c>
      <c r="I415" s="126">
        <f>IFERROR(VLOOKUP($D415,PGP!$A:$B,2,FALSE),0)</f>
        <v>0</v>
      </c>
      <c r="J415" s="127">
        <f t="shared" si="57"/>
        <v>0</v>
      </c>
      <c r="K415" s="128">
        <f t="shared" si="58"/>
        <v>0</v>
      </c>
      <c r="L415" s="129" t="str">
        <f t="shared" si="59"/>
        <v>N/A</v>
      </c>
      <c r="M415" s="130" t="str">
        <f t="shared" si="52"/>
        <v/>
      </c>
      <c r="N415" s="131">
        <f t="shared" si="53"/>
        <v>0</v>
      </c>
      <c r="O415" s="134" t="str">
        <f t="shared" si="54"/>
        <v/>
      </c>
      <c r="P415" s="1" t="str">
        <f t="shared" si="60"/>
        <v/>
      </c>
    </row>
    <row r="416" spans="2:16" s="1" customFormat="1" x14ac:dyDescent="0.2">
      <c r="B416" s="32"/>
      <c r="C416" s="32"/>
      <c r="D416" s="104"/>
      <c r="E416" s="191"/>
      <c r="F416" s="31"/>
      <c r="G416" s="71" t="str">
        <f t="shared" si="55"/>
        <v/>
      </c>
      <c r="H416" s="77">
        <f t="shared" si="56"/>
        <v>0</v>
      </c>
      <c r="I416" s="126">
        <f>IFERROR(VLOOKUP($D416,PGP!$A:$B,2,FALSE),0)</f>
        <v>0</v>
      </c>
      <c r="J416" s="127">
        <f t="shared" si="57"/>
        <v>0</v>
      </c>
      <c r="K416" s="128">
        <f t="shared" si="58"/>
        <v>0</v>
      </c>
      <c r="L416" s="129" t="str">
        <f t="shared" si="59"/>
        <v>N/A</v>
      </c>
      <c r="M416" s="130" t="str">
        <f t="shared" si="52"/>
        <v/>
      </c>
      <c r="N416" s="131">
        <f t="shared" si="53"/>
        <v>0</v>
      </c>
      <c r="O416" s="134" t="str">
        <f t="shared" si="54"/>
        <v/>
      </c>
      <c r="P416" s="1" t="str">
        <f t="shared" si="60"/>
        <v/>
      </c>
    </row>
    <row r="417" spans="2:16" s="1" customFormat="1" x14ac:dyDescent="0.2">
      <c r="B417" s="32"/>
      <c r="C417" s="32"/>
      <c r="D417" s="104"/>
      <c r="E417" s="191"/>
      <c r="F417" s="31"/>
      <c r="G417" s="71" t="str">
        <f t="shared" si="55"/>
        <v/>
      </c>
      <c r="H417" s="77">
        <f t="shared" si="56"/>
        <v>0</v>
      </c>
      <c r="I417" s="126">
        <f>IFERROR(VLOOKUP($D417,PGP!$A:$B,2,FALSE),0)</f>
        <v>0</v>
      </c>
      <c r="J417" s="127">
        <f t="shared" si="57"/>
        <v>0</v>
      </c>
      <c r="K417" s="128">
        <f t="shared" si="58"/>
        <v>0</v>
      </c>
      <c r="L417" s="129" t="str">
        <f t="shared" si="59"/>
        <v>N/A</v>
      </c>
      <c r="M417" s="130" t="str">
        <f t="shared" ref="M417:M480" si="61">IF(E417=0,"",IF(J417=N417,"Calcul de base/ Standard calculation","Marge protégée/ Protected margin"))</f>
        <v/>
      </c>
      <c r="N417" s="131">
        <f t="shared" ref="N417:N480" si="62">IF(J417="NA",L417,MIN(J417,L417))</f>
        <v>0</v>
      </c>
      <c r="O417" s="134" t="str">
        <f t="shared" ref="O417:O480" si="63">IF(ISBLANK(F417),"",IF(E417&gt;0,ROUNDDOWN(N417/0.05,0)*0.05,"Remplir colonne D/Complete column D"))</f>
        <v/>
      </c>
      <c r="P417" s="1" t="str">
        <f t="shared" si="60"/>
        <v/>
      </c>
    </row>
    <row r="418" spans="2:16" s="1" customFormat="1" x14ac:dyDescent="0.2">
      <c r="B418" s="32"/>
      <c r="C418" s="32"/>
      <c r="D418" s="104"/>
      <c r="E418" s="191"/>
      <c r="F418" s="31"/>
      <c r="G418" s="71" t="str">
        <f t="shared" ref="G418:G481" si="64">IFERROR(F418/E418,"")</f>
        <v/>
      </c>
      <c r="H418" s="77">
        <f t="shared" ref="H418:H481" si="65">(IF(AND(D418="Fleurs séchées/Dried cannabis",(E418&lt;28)),1.05,0)+IF(AND(D418="Fleurs séchées/Dried cannabis",(E418=28)),0.9,0))*$E418</f>
        <v>0</v>
      </c>
      <c r="I418" s="126">
        <f>IFERROR(VLOOKUP($D418,PGP!$A:$B,2,FALSE),0)</f>
        <v>0</v>
      </c>
      <c r="J418" s="127">
        <f t="shared" ref="J418:J481" si="66">ROUNDDOWN(((F418/1.14975)-H418)/(1+I418),2)</f>
        <v>0</v>
      </c>
      <c r="K418" s="128">
        <f t="shared" ref="K418:K481" si="67">(IF(AND(D418="Fleurs séchées/Dried cannabis",(E418&lt;28)),1.85,0)+IF(AND(D418="Fleurs séchées/Dried cannabis",(E418=28)),1.25,0)+IF(D418="Préroulés/Pre-rolled",2.2,0)+IF(D418="Moulu/Ground",1.5,0)+IF(AND(D418="Haschich/Hash",(E418&gt;=3)),3.5,0)+IF(AND(D418="Haschich/Hash",AND(E418&gt;=2,E418&lt;3)),4.3,0)+IF(AND(D418="Haschich/Hash",AND(E418&gt;=0,E418&lt;2)),5.9,0))*E418</f>
        <v>0</v>
      </c>
      <c r="L418" s="129" t="str">
        <f t="shared" ref="L418:L481" si="68">IF(K418&gt;0,(F418/1.14975)-K418,"N/A")</f>
        <v>N/A</v>
      </c>
      <c r="M418" s="130" t="str">
        <f t="shared" si="61"/>
        <v/>
      </c>
      <c r="N418" s="131">
        <f t="shared" si="62"/>
        <v>0</v>
      </c>
      <c r="O418" s="134" t="str">
        <f t="shared" si="63"/>
        <v/>
      </c>
      <c r="P418" s="1" t="str">
        <f t="shared" si="60"/>
        <v/>
      </c>
    </row>
    <row r="419" spans="2:16" s="1" customFormat="1" x14ac:dyDescent="0.2">
      <c r="B419" s="32"/>
      <c r="C419" s="32"/>
      <c r="D419" s="104"/>
      <c r="E419" s="191"/>
      <c r="F419" s="31"/>
      <c r="G419" s="71" t="str">
        <f t="shared" si="64"/>
        <v/>
      </c>
      <c r="H419" s="77">
        <f t="shared" si="65"/>
        <v>0</v>
      </c>
      <c r="I419" s="126">
        <f>IFERROR(VLOOKUP($D419,PGP!$A:$B,2,FALSE),0)</f>
        <v>0</v>
      </c>
      <c r="J419" s="127">
        <f t="shared" si="66"/>
        <v>0</v>
      </c>
      <c r="K419" s="128">
        <f t="shared" si="67"/>
        <v>0</v>
      </c>
      <c r="L419" s="129" t="str">
        <f t="shared" si="68"/>
        <v>N/A</v>
      </c>
      <c r="M419" s="130" t="str">
        <f t="shared" si="61"/>
        <v/>
      </c>
      <c r="N419" s="131">
        <f t="shared" si="62"/>
        <v>0</v>
      </c>
      <c r="O419" s="134" t="str">
        <f t="shared" si="63"/>
        <v/>
      </c>
      <c r="P419" s="1" t="str">
        <f t="shared" si="60"/>
        <v/>
      </c>
    </row>
    <row r="420" spans="2:16" s="1" customFormat="1" x14ac:dyDescent="0.2">
      <c r="B420" s="32"/>
      <c r="C420" s="32"/>
      <c r="D420" s="104"/>
      <c r="E420" s="191"/>
      <c r="F420" s="31"/>
      <c r="G420" s="71" t="str">
        <f t="shared" si="64"/>
        <v/>
      </c>
      <c r="H420" s="77">
        <f t="shared" si="65"/>
        <v>0</v>
      </c>
      <c r="I420" s="126">
        <f>IFERROR(VLOOKUP($D420,PGP!$A:$B,2,FALSE),0)</f>
        <v>0</v>
      </c>
      <c r="J420" s="127">
        <f t="shared" si="66"/>
        <v>0</v>
      </c>
      <c r="K420" s="128">
        <f t="shared" si="67"/>
        <v>0</v>
      </c>
      <c r="L420" s="129" t="str">
        <f t="shared" si="68"/>
        <v>N/A</v>
      </c>
      <c r="M420" s="130" t="str">
        <f t="shared" si="61"/>
        <v/>
      </c>
      <c r="N420" s="131">
        <f t="shared" si="62"/>
        <v>0</v>
      </c>
      <c r="O420" s="134" t="str">
        <f t="shared" si="63"/>
        <v/>
      </c>
      <c r="P420" s="1" t="str">
        <f t="shared" si="60"/>
        <v/>
      </c>
    </row>
    <row r="421" spans="2:16" s="1" customFormat="1" x14ac:dyDescent="0.2">
      <c r="B421" s="32"/>
      <c r="C421" s="32"/>
      <c r="D421" s="104"/>
      <c r="E421" s="191"/>
      <c r="F421" s="31"/>
      <c r="G421" s="71" t="str">
        <f t="shared" si="64"/>
        <v/>
      </c>
      <c r="H421" s="77">
        <f t="shared" si="65"/>
        <v>0</v>
      </c>
      <c r="I421" s="126">
        <f>IFERROR(VLOOKUP($D421,PGP!$A:$B,2,FALSE),0)</f>
        <v>0</v>
      </c>
      <c r="J421" s="127">
        <f t="shared" si="66"/>
        <v>0</v>
      </c>
      <c r="K421" s="128">
        <f t="shared" si="67"/>
        <v>0</v>
      </c>
      <c r="L421" s="129" t="str">
        <f t="shared" si="68"/>
        <v>N/A</v>
      </c>
      <c r="M421" s="130" t="str">
        <f t="shared" si="61"/>
        <v/>
      </c>
      <c r="N421" s="131">
        <f t="shared" si="62"/>
        <v>0</v>
      </c>
      <c r="O421" s="134" t="str">
        <f t="shared" si="63"/>
        <v/>
      </c>
      <c r="P421" s="1" t="str">
        <f t="shared" si="60"/>
        <v/>
      </c>
    </row>
    <row r="422" spans="2:16" s="1" customFormat="1" x14ac:dyDescent="0.2">
      <c r="B422" s="32"/>
      <c r="C422" s="32"/>
      <c r="D422" s="104"/>
      <c r="E422" s="191"/>
      <c r="F422" s="31"/>
      <c r="G422" s="71" t="str">
        <f t="shared" si="64"/>
        <v/>
      </c>
      <c r="H422" s="77">
        <f t="shared" si="65"/>
        <v>0</v>
      </c>
      <c r="I422" s="126">
        <f>IFERROR(VLOOKUP($D422,PGP!$A:$B,2,FALSE),0)</f>
        <v>0</v>
      </c>
      <c r="J422" s="127">
        <f t="shared" si="66"/>
        <v>0</v>
      </c>
      <c r="K422" s="128">
        <f t="shared" si="67"/>
        <v>0</v>
      </c>
      <c r="L422" s="129" t="str">
        <f t="shared" si="68"/>
        <v>N/A</v>
      </c>
      <c r="M422" s="130" t="str">
        <f t="shared" si="61"/>
        <v/>
      </c>
      <c r="N422" s="131">
        <f t="shared" si="62"/>
        <v>0</v>
      </c>
      <c r="O422" s="134" t="str">
        <f t="shared" si="63"/>
        <v/>
      </c>
      <c r="P422" s="1" t="str">
        <f t="shared" si="60"/>
        <v/>
      </c>
    </row>
    <row r="423" spans="2:16" s="1" customFormat="1" x14ac:dyDescent="0.2">
      <c r="B423" s="32"/>
      <c r="C423" s="32"/>
      <c r="D423" s="104"/>
      <c r="E423" s="191"/>
      <c r="F423" s="31"/>
      <c r="G423" s="71" t="str">
        <f t="shared" si="64"/>
        <v/>
      </c>
      <c r="H423" s="77">
        <f t="shared" si="65"/>
        <v>0</v>
      </c>
      <c r="I423" s="126">
        <f>IFERROR(VLOOKUP($D423,PGP!$A:$B,2,FALSE),0)</f>
        <v>0</v>
      </c>
      <c r="J423" s="127">
        <f t="shared" si="66"/>
        <v>0</v>
      </c>
      <c r="K423" s="128">
        <f t="shared" si="67"/>
        <v>0</v>
      </c>
      <c r="L423" s="129" t="str">
        <f t="shared" si="68"/>
        <v>N/A</v>
      </c>
      <c r="M423" s="130" t="str">
        <f t="shared" si="61"/>
        <v/>
      </c>
      <c r="N423" s="131">
        <f t="shared" si="62"/>
        <v>0</v>
      </c>
      <c r="O423" s="134" t="str">
        <f t="shared" si="63"/>
        <v/>
      </c>
      <c r="P423" s="1" t="str">
        <f t="shared" si="60"/>
        <v/>
      </c>
    </row>
    <row r="424" spans="2:16" s="1" customFormat="1" x14ac:dyDescent="0.2">
      <c r="B424" s="32"/>
      <c r="C424" s="32"/>
      <c r="D424" s="104"/>
      <c r="E424" s="191"/>
      <c r="F424" s="31"/>
      <c r="G424" s="71" t="str">
        <f t="shared" si="64"/>
        <v/>
      </c>
      <c r="H424" s="77">
        <f t="shared" si="65"/>
        <v>0</v>
      </c>
      <c r="I424" s="126">
        <f>IFERROR(VLOOKUP($D424,PGP!$A:$B,2,FALSE),0)</f>
        <v>0</v>
      </c>
      <c r="J424" s="127">
        <f t="shared" si="66"/>
        <v>0</v>
      </c>
      <c r="K424" s="128">
        <f t="shared" si="67"/>
        <v>0</v>
      </c>
      <c r="L424" s="129" t="str">
        <f t="shared" si="68"/>
        <v>N/A</v>
      </c>
      <c r="M424" s="130" t="str">
        <f t="shared" si="61"/>
        <v/>
      </c>
      <c r="N424" s="131">
        <f t="shared" si="62"/>
        <v>0</v>
      </c>
      <c r="O424" s="134" t="str">
        <f t="shared" si="63"/>
        <v/>
      </c>
      <c r="P424" s="1" t="str">
        <f t="shared" si="60"/>
        <v/>
      </c>
    </row>
    <row r="425" spans="2:16" s="1" customFormat="1" x14ac:dyDescent="0.2">
      <c r="B425" s="32"/>
      <c r="C425" s="32"/>
      <c r="D425" s="104"/>
      <c r="E425" s="191"/>
      <c r="F425" s="31"/>
      <c r="G425" s="71" t="str">
        <f t="shared" si="64"/>
        <v/>
      </c>
      <c r="H425" s="77">
        <f t="shared" si="65"/>
        <v>0</v>
      </c>
      <c r="I425" s="126">
        <f>IFERROR(VLOOKUP($D425,PGP!$A:$B,2,FALSE),0)</f>
        <v>0</v>
      </c>
      <c r="J425" s="127">
        <f t="shared" si="66"/>
        <v>0</v>
      </c>
      <c r="K425" s="128">
        <f t="shared" si="67"/>
        <v>0</v>
      </c>
      <c r="L425" s="129" t="str">
        <f t="shared" si="68"/>
        <v>N/A</v>
      </c>
      <c r="M425" s="130" t="str">
        <f t="shared" si="61"/>
        <v/>
      </c>
      <c r="N425" s="131">
        <f t="shared" si="62"/>
        <v>0</v>
      </c>
      <c r="O425" s="134" t="str">
        <f t="shared" si="63"/>
        <v/>
      </c>
      <c r="P425" s="1" t="str">
        <f t="shared" si="60"/>
        <v/>
      </c>
    </row>
    <row r="426" spans="2:16" s="1" customFormat="1" x14ac:dyDescent="0.2">
      <c r="B426" s="32"/>
      <c r="C426" s="32"/>
      <c r="D426" s="104"/>
      <c r="E426" s="191"/>
      <c r="F426" s="31"/>
      <c r="G426" s="71" t="str">
        <f t="shared" si="64"/>
        <v/>
      </c>
      <c r="H426" s="77">
        <f t="shared" si="65"/>
        <v>0</v>
      </c>
      <c r="I426" s="126">
        <f>IFERROR(VLOOKUP($D426,PGP!$A:$B,2,FALSE),0)</f>
        <v>0</v>
      </c>
      <c r="J426" s="127">
        <f t="shared" si="66"/>
        <v>0</v>
      </c>
      <c r="K426" s="128">
        <f t="shared" si="67"/>
        <v>0</v>
      </c>
      <c r="L426" s="129" t="str">
        <f t="shared" si="68"/>
        <v>N/A</v>
      </c>
      <c r="M426" s="130" t="str">
        <f t="shared" si="61"/>
        <v/>
      </c>
      <c r="N426" s="131">
        <f t="shared" si="62"/>
        <v>0</v>
      </c>
      <c r="O426" s="134" t="str">
        <f t="shared" si="63"/>
        <v/>
      </c>
      <c r="P426" s="1" t="str">
        <f t="shared" si="60"/>
        <v/>
      </c>
    </row>
    <row r="427" spans="2:16" s="1" customFormat="1" x14ac:dyDescent="0.2">
      <c r="B427" s="32"/>
      <c r="C427" s="32"/>
      <c r="D427" s="104"/>
      <c r="E427" s="191"/>
      <c r="F427" s="31"/>
      <c r="G427" s="71" t="str">
        <f t="shared" si="64"/>
        <v/>
      </c>
      <c r="H427" s="77">
        <f t="shared" si="65"/>
        <v>0</v>
      </c>
      <c r="I427" s="126">
        <f>IFERROR(VLOOKUP($D427,PGP!$A:$B,2,FALSE),0)</f>
        <v>0</v>
      </c>
      <c r="J427" s="127">
        <f t="shared" si="66"/>
        <v>0</v>
      </c>
      <c r="K427" s="128">
        <f t="shared" si="67"/>
        <v>0</v>
      </c>
      <c r="L427" s="129" t="str">
        <f t="shared" si="68"/>
        <v>N/A</v>
      </c>
      <c r="M427" s="130" t="str">
        <f t="shared" si="61"/>
        <v/>
      </c>
      <c r="N427" s="131">
        <f t="shared" si="62"/>
        <v>0</v>
      </c>
      <c r="O427" s="134" t="str">
        <f t="shared" si="63"/>
        <v/>
      </c>
      <c r="P427" s="1" t="str">
        <f t="shared" si="60"/>
        <v/>
      </c>
    </row>
    <row r="428" spans="2:16" s="1" customFormat="1" x14ac:dyDescent="0.2">
      <c r="B428" s="32"/>
      <c r="C428" s="32"/>
      <c r="D428" s="104"/>
      <c r="E428" s="191"/>
      <c r="F428" s="31"/>
      <c r="G428" s="71" t="str">
        <f t="shared" si="64"/>
        <v/>
      </c>
      <c r="H428" s="77">
        <f t="shared" si="65"/>
        <v>0</v>
      </c>
      <c r="I428" s="126">
        <f>IFERROR(VLOOKUP($D428,PGP!$A:$B,2,FALSE),0)</f>
        <v>0</v>
      </c>
      <c r="J428" s="127">
        <f t="shared" si="66"/>
        <v>0</v>
      </c>
      <c r="K428" s="128">
        <f t="shared" si="67"/>
        <v>0</v>
      </c>
      <c r="L428" s="129" t="str">
        <f t="shared" si="68"/>
        <v>N/A</v>
      </c>
      <c r="M428" s="130" t="str">
        <f t="shared" si="61"/>
        <v/>
      </c>
      <c r="N428" s="131">
        <f t="shared" si="62"/>
        <v>0</v>
      </c>
      <c r="O428" s="134" t="str">
        <f t="shared" si="63"/>
        <v/>
      </c>
      <c r="P428" s="1" t="str">
        <f t="shared" ref="P428:P491" si="69">IF(ROUND(F428,1)=F428,"","ATTENTION, arrondir au dixième près, WARNING, round up the amount")</f>
        <v/>
      </c>
    </row>
    <row r="429" spans="2:16" s="1" customFormat="1" x14ac:dyDescent="0.2">
      <c r="B429" s="32"/>
      <c r="C429" s="32"/>
      <c r="D429" s="104"/>
      <c r="E429" s="191"/>
      <c r="F429" s="31"/>
      <c r="G429" s="71" t="str">
        <f t="shared" si="64"/>
        <v/>
      </c>
      <c r="H429" s="77">
        <f t="shared" si="65"/>
        <v>0</v>
      </c>
      <c r="I429" s="126">
        <f>IFERROR(VLOOKUP($D429,PGP!$A:$B,2,FALSE),0)</f>
        <v>0</v>
      </c>
      <c r="J429" s="127">
        <f t="shared" si="66"/>
        <v>0</v>
      </c>
      <c r="K429" s="128">
        <f t="shared" si="67"/>
        <v>0</v>
      </c>
      <c r="L429" s="129" t="str">
        <f t="shared" si="68"/>
        <v>N/A</v>
      </c>
      <c r="M429" s="130" t="str">
        <f t="shared" si="61"/>
        <v/>
      </c>
      <c r="N429" s="131">
        <f t="shared" si="62"/>
        <v>0</v>
      </c>
      <c r="O429" s="134" t="str">
        <f t="shared" si="63"/>
        <v/>
      </c>
      <c r="P429" s="1" t="str">
        <f t="shared" si="69"/>
        <v/>
      </c>
    </row>
    <row r="430" spans="2:16" s="1" customFormat="1" x14ac:dyDescent="0.2">
      <c r="B430" s="32"/>
      <c r="C430" s="32"/>
      <c r="D430" s="104"/>
      <c r="E430" s="191"/>
      <c r="F430" s="31"/>
      <c r="G430" s="71" t="str">
        <f t="shared" si="64"/>
        <v/>
      </c>
      <c r="H430" s="77">
        <f t="shared" si="65"/>
        <v>0</v>
      </c>
      <c r="I430" s="126">
        <f>IFERROR(VLOOKUP($D430,PGP!$A:$B,2,FALSE),0)</f>
        <v>0</v>
      </c>
      <c r="J430" s="127">
        <f t="shared" si="66"/>
        <v>0</v>
      </c>
      <c r="K430" s="128">
        <f t="shared" si="67"/>
        <v>0</v>
      </c>
      <c r="L430" s="129" t="str">
        <f t="shared" si="68"/>
        <v>N/A</v>
      </c>
      <c r="M430" s="130" t="str">
        <f t="shared" si="61"/>
        <v/>
      </c>
      <c r="N430" s="131">
        <f t="shared" si="62"/>
        <v>0</v>
      </c>
      <c r="O430" s="134" t="str">
        <f t="shared" si="63"/>
        <v/>
      </c>
      <c r="P430" s="1" t="str">
        <f t="shared" si="69"/>
        <v/>
      </c>
    </row>
    <row r="431" spans="2:16" s="1" customFormat="1" x14ac:dyDescent="0.2">
      <c r="B431" s="32"/>
      <c r="C431" s="32"/>
      <c r="D431" s="104"/>
      <c r="E431" s="191"/>
      <c r="F431" s="31"/>
      <c r="G431" s="71" t="str">
        <f t="shared" si="64"/>
        <v/>
      </c>
      <c r="H431" s="77">
        <f t="shared" si="65"/>
        <v>0</v>
      </c>
      <c r="I431" s="126">
        <f>IFERROR(VLOOKUP($D431,PGP!$A:$B,2,FALSE),0)</f>
        <v>0</v>
      </c>
      <c r="J431" s="127">
        <f t="shared" si="66"/>
        <v>0</v>
      </c>
      <c r="K431" s="128">
        <f t="shared" si="67"/>
        <v>0</v>
      </c>
      <c r="L431" s="129" t="str">
        <f t="shared" si="68"/>
        <v>N/A</v>
      </c>
      <c r="M431" s="130" t="str">
        <f t="shared" si="61"/>
        <v/>
      </c>
      <c r="N431" s="131">
        <f t="shared" si="62"/>
        <v>0</v>
      </c>
      <c r="O431" s="134" t="str">
        <f t="shared" si="63"/>
        <v/>
      </c>
      <c r="P431" s="1" t="str">
        <f t="shared" si="69"/>
        <v/>
      </c>
    </row>
    <row r="432" spans="2:16" s="1" customFormat="1" x14ac:dyDescent="0.2">
      <c r="B432" s="32"/>
      <c r="C432" s="32"/>
      <c r="D432" s="104"/>
      <c r="E432" s="191"/>
      <c r="F432" s="31"/>
      <c r="G432" s="71" t="str">
        <f t="shared" si="64"/>
        <v/>
      </c>
      <c r="H432" s="77">
        <f t="shared" si="65"/>
        <v>0</v>
      </c>
      <c r="I432" s="126">
        <f>IFERROR(VLOOKUP($D432,PGP!$A:$B,2,FALSE),0)</f>
        <v>0</v>
      </c>
      <c r="J432" s="127">
        <f t="shared" si="66"/>
        <v>0</v>
      </c>
      <c r="K432" s="128">
        <f t="shared" si="67"/>
        <v>0</v>
      </c>
      <c r="L432" s="129" t="str">
        <f t="shared" si="68"/>
        <v>N/A</v>
      </c>
      <c r="M432" s="130" t="str">
        <f t="shared" si="61"/>
        <v/>
      </c>
      <c r="N432" s="131">
        <f t="shared" si="62"/>
        <v>0</v>
      </c>
      <c r="O432" s="134" t="str">
        <f t="shared" si="63"/>
        <v/>
      </c>
      <c r="P432" s="1" t="str">
        <f t="shared" si="69"/>
        <v/>
      </c>
    </row>
    <row r="433" spans="2:16" s="1" customFormat="1" x14ac:dyDescent="0.2">
      <c r="B433" s="32"/>
      <c r="C433" s="32"/>
      <c r="D433" s="104"/>
      <c r="E433" s="191"/>
      <c r="F433" s="31"/>
      <c r="G433" s="71" t="str">
        <f t="shared" si="64"/>
        <v/>
      </c>
      <c r="H433" s="77">
        <f t="shared" si="65"/>
        <v>0</v>
      </c>
      <c r="I433" s="126">
        <f>IFERROR(VLOOKUP($D433,PGP!$A:$B,2,FALSE),0)</f>
        <v>0</v>
      </c>
      <c r="J433" s="127">
        <f t="shared" si="66"/>
        <v>0</v>
      </c>
      <c r="K433" s="128">
        <f t="shared" si="67"/>
        <v>0</v>
      </c>
      <c r="L433" s="129" t="str">
        <f t="shared" si="68"/>
        <v>N/A</v>
      </c>
      <c r="M433" s="130" t="str">
        <f t="shared" si="61"/>
        <v/>
      </c>
      <c r="N433" s="131">
        <f t="shared" si="62"/>
        <v>0</v>
      </c>
      <c r="O433" s="134" t="str">
        <f t="shared" si="63"/>
        <v/>
      </c>
      <c r="P433" s="1" t="str">
        <f t="shared" si="69"/>
        <v/>
      </c>
    </row>
    <row r="434" spans="2:16" s="1" customFormat="1" x14ac:dyDescent="0.2">
      <c r="B434" s="32"/>
      <c r="C434" s="32"/>
      <c r="D434" s="104"/>
      <c r="E434" s="191"/>
      <c r="F434" s="31"/>
      <c r="G434" s="71" t="str">
        <f t="shared" si="64"/>
        <v/>
      </c>
      <c r="H434" s="77">
        <f t="shared" si="65"/>
        <v>0</v>
      </c>
      <c r="I434" s="126">
        <f>IFERROR(VLOOKUP($D434,PGP!$A:$B,2,FALSE),0)</f>
        <v>0</v>
      </c>
      <c r="J434" s="127">
        <f t="shared" si="66"/>
        <v>0</v>
      </c>
      <c r="K434" s="128">
        <f t="shared" si="67"/>
        <v>0</v>
      </c>
      <c r="L434" s="129" t="str">
        <f t="shared" si="68"/>
        <v>N/A</v>
      </c>
      <c r="M434" s="130" t="str">
        <f t="shared" si="61"/>
        <v/>
      </c>
      <c r="N434" s="131">
        <f t="shared" si="62"/>
        <v>0</v>
      </c>
      <c r="O434" s="134" t="str">
        <f t="shared" si="63"/>
        <v/>
      </c>
      <c r="P434" s="1" t="str">
        <f t="shared" si="69"/>
        <v/>
      </c>
    </row>
    <row r="435" spans="2:16" s="1" customFormat="1" x14ac:dyDescent="0.2">
      <c r="B435" s="32"/>
      <c r="C435" s="32"/>
      <c r="D435" s="104"/>
      <c r="E435" s="191"/>
      <c r="F435" s="31"/>
      <c r="G435" s="71" t="str">
        <f t="shared" si="64"/>
        <v/>
      </c>
      <c r="H435" s="77">
        <f t="shared" si="65"/>
        <v>0</v>
      </c>
      <c r="I435" s="126">
        <f>IFERROR(VLOOKUP($D435,PGP!$A:$B,2,FALSE),0)</f>
        <v>0</v>
      </c>
      <c r="J435" s="127">
        <f t="shared" si="66"/>
        <v>0</v>
      </c>
      <c r="K435" s="128">
        <f t="shared" si="67"/>
        <v>0</v>
      </c>
      <c r="L435" s="129" t="str">
        <f t="shared" si="68"/>
        <v>N/A</v>
      </c>
      <c r="M435" s="130" t="str">
        <f t="shared" si="61"/>
        <v/>
      </c>
      <c r="N435" s="131">
        <f t="shared" si="62"/>
        <v>0</v>
      </c>
      <c r="O435" s="134" t="str">
        <f t="shared" si="63"/>
        <v/>
      </c>
      <c r="P435" s="1" t="str">
        <f t="shared" si="69"/>
        <v/>
      </c>
    </row>
    <row r="436" spans="2:16" s="1" customFormat="1" x14ac:dyDescent="0.2">
      <c r="B436" s="32"/>
      <c r="C436" s="32"/>
      <c r="D436" s="104"/>
      <c r="E436" s="191"/>
      <c r="F436" s="31"/>
      <c r="G436" s="71" t="str">
        <f t="shared" si="64"/>
        <v/>
      </c>
      <c r="H436" s="77">
        <f t="shared" si="65"/>
        <v>0</v>
      </c>
      <c r="I436" s="126">
        <f>IFERROR(VLOOKUP($D436,PGP!$A:$B,2,FALSE),0)</f>
        <v>0</v>
      </c>
      <c r="J436" s="127">
        <f t="shared" si="66"/>
        <v>0</v>
      </c>
      <c r="K436" s="128">
        <f t="shared" si="67"/>
        <v>0</v>
      </c>
      <c r="L436" s="129" t="str">
        <f t="shared" si="68"/>
        <v>N/A</v>
      </c>
      <c r="M436" s="130" t="str">
        <f t="shared" si="61"/>
        <v/>
      </c>
      <c r="N436" s="131">
        <f t="shared" si="62"/>
        <v>0</v>
      </c>
      <c r="O436" s="134" t="str">
        <f t="shared" si="63"/>
        <v/>
      </c>
      <c r="P436" s="1" t="str">
        <f t="shared" si="69"/>
        <v/>
      </c>
    </row>
    <row r="437" spans="2:16" s="1" customFormat="1" x14ac:dyDescent="0.2">
      <c r="B437" s="32"/>
      <c r="C437" s="32"/>
      <c r="D437" s="104"/>
      <c r="E437" s="191"/>
      <c r="F437" s="31"/>
      <c r="G437" s="71" t="str">
        <f t="shared" si="64"/>
        <v/>
      </c>
      <c r="H437" s="77">
        <f t="shared" si="65"/>
        <v>0</v>
      </c>
      <c r="I437" s="126">
        <f>IFERROR(VLOOKUP($D437,PGP!$A:$B,2,FALSE),0)</f>
        <v>0</v>
      </c>
      <c r="J437" s="127">
        <f t="shared" si="66"/>
        <v>0</v>
      </c>
      <c r="K437" s="128">
        <f t="shared" si="67"/>
        <v>0</v>
      </c>
      <c r="L437" s="129" t="str">
        <f t="shared" si="68"/>
        <v>N/A</v>
      </c>
      <c r="M437" s="130" t="str">
        <f t="shared" si="61"/>
        <v/>
      </c>
      <c r="N437" s="131">
        <f t="shared" si="62"/>
        <v>0</v>
      </c>
      <c r="O437" s="134" t="str">
        <f t="shared" si="63"/>
        <v/>
      </c>
      <c r="P437" s="1" t="str">
        <f t="shared" si="69"/>
        <v/>
      </c>
    </row>
    <row r="438" spans="2:16" s="1" customFormat="1" x14ac:dyDescent="0.2">
      <c r="B438" s="32"/>
      <c r="C438" s="32"/>
      <c r="D438" s="104"/>
      <c r="E438" s="191"/>
      <c r="F438" s="31"/>
      <c r="G438" s="71" t="str">
        <f t="shared" si="64"/>
        <v/>
      </c>
      <c r="H438" s="77">
        <f t="shared" si="65"/>
        <v>0</v>
      </c>
      <c r="I438" s="126">
        <f>IFERROR(VLOOKUP($D438,PGP!$A:$B,2,FALSE),0)</f>
        <v>0</v>
      </c>
      <c r="J438" s="127">
        <f t="shared" si="66"/>
        <v>0</v>
      </c>
      <c r="K438" s="128">
        <f t="shared" si="67"/>
        <v>0</v>
      </c>
      <c r="L438" s="129" t="str">
        <f t="shared" si="68"/>
        <v>N/A</v>
      </c>
      <c r="M438" s="130" t="str">
        <f t="shared" si="61"/>
        <v/>
      </c>
      <c r="N438" s="131">
        <f t="shared" si="62"/>
        <v>0</v>
      </c>
      <c r="O438" s="134" t="str">
        <f t="shared" si="63"/>
        <v/>
      </c>
      <c r="P438" s="1" t="str">
        <f t="shared" si="69"/>
        <v/>
      </c>
    </row>
    <row r="439" spans="2:16" s="1" customFormat="1" x14ac:dyDescent="0.2">
      <c r="B439" s="32"/>
      <c r="C439" s="32"/>
      <c r="D439" s="104"/>
      <c r="E439" s="191"/>
      <c r="F439" s="31"/>
      <c r="G439" s="71" t="str">
        <f t="shared" si="64"/>
        <v/>
      </c>
      <c r="H439" s="77">
        <f t="shared" si="65"/>
        <v>0</v>
      </c>
      <c r="I439" s="126">
        <f>IFERROR(VLOOKUP($D439,PGP!$A:$B,2,FALSE),0)</f>
        <v>0</v>
      </c>
      <c r="J439" s="127">
        <f t="shared" si="66"/>
        <v>0</v>
      </c>
      <c r="K439" s="128">
        <f t="shared" si="67"/>
        <v>0</v>
      </c>
      <c r="L439" s="129" t="str">
        <f t="shared" si="68"/>
        <v>N/A</v>
      </c>
      <c r="M439" s="130" t="str">
        <f t="shared" si="61"/>
        <v/>
      </c>
      <c r="N439" s="131">
        <f t="shared" si="62"/>
        <v>0</v>
      </c>
      <c r="O439" s="134" t="str">
        <f t="shared" si="63"/>
        <v/>
      </c>
      <c r="P439" s="1" t="str">
        <f t="shared" si="69"/>
        <v/>
      </c>
    </row>
    <row r="440" spans="2:16" s="1" customFormat="1" x14ac:dyDescent="0.2">
      <c r="B440" s="32"/>
      <c r="C440" s="32"/>
      <c r="D440" s="104"/>
      <c r="E440" s="191"/>
      <c r="F440" s="31"/>
      <c r="G440" s="71" t="str">
        <f t="shared" si="64"/>
        <v/>
      </c>
      <c r="H440" s="77">
        <f t="shared" si="65"/>
        <v>0</v>
      </c>
      <c r="I440" s="126">
        <f>IFERROR(VLOOKUP($D440,PGP!$A:$B,2,FALSE),0)</f>
        <v>0</v>
      </c>
      <c r="J440" s="127">
        <f t="shared" si="66"/>
        <v>0</v>
      </c>
      <c r="K440" s="128">
        <f t="shared" si="67"/>
        <v>0</v>
      </c>
      <c r="L440" s="129" t="str">
        <f t="shared" si="68"/>
        <v>N/A</v>
      </c>
      <c r="M440" s="130" t="str">
        <f t="shared" si="61"/>
        <v/>
      </c>
      <c r="N440" s="131">
        <f t="shared" si="62"/>
        <v>0</v>
      </c>
      <c r="O440" s="134" t="str">
        <f t="shared" si="63"/>
        <v/>
      </c>
      <c r="P440" s="1" t="str">
        <f t="shared" si="69"/>
        <v/>
      </c>
    </row>
    <row r="441" spans="2:16" s="1" customFormat="1" x14ac:dyDescent="0.2">
      <c r="B441" s="32"/>
      <c r="C441" s="32"/>
      <c r="D441" s="104"/>
      <c r="E441" s="191"/>
      <c r="F441" s="31"/>
      <c r="G441" s="71" t="str">
        <f t="shared" si="64"/>
        <v/>
      </c>
      <c r="H441" s="77">
        <f t="shared" si="65"/>
        <v>0</v>
      </c>
      <c r="I441" s="126">
        <f>IFERROR(VLOOKUP($D441,PGP!$A:$B,2,FALSE),0)</f>
        <v>0</v>
      </c>
      <c r="J441" s="127">
        <f t="shared" si="66"/>
        <v>0</v>
      </c>
      <c r="K441" s="128">
        <f t="shared" si="67"/>
        <v>0</v>
      </c>
      <c r="L441" s="129" t="str">
        <f t="shared" si="68"/>
        <v>N/A</v>
      </c>
      <c r="M441" s="130" t="str">
        <f t="shared" si="61"/>
        <v/>
      </c>
      <c r="N441" s="131">
        <f t="shared" si="62"/>
        <v>0</v>
      </c>
      <c r="O441" s="134" t="str">
        <f t="shared" si="63"/>
        <v/>
      </c>
      <c r="P441" s="1" t="str">
        <f t="shared" si="69"/>
        <v/>
      </c>
    </row>
    <row r="442" spans="2:16" s="1" customFormat="1" x14ac:dyDescent="0.2">
      <c r="B442" s="32"/>
      <c r="C442" s="32"/>
      <c r="D442" s="104"/>
      <c r="E442" s="191"/>
      <c r="F442" s="31"/>
      <c r="G442" s="71" t="str">
        <f t="shared" si="64"/>
        <v/>
      </c>
      <c r="H442" s="77">
        <f t="shared" si="65"/>
        <v>0</v>
      </c>
      <c r="I442" s="126">
        <f>IFERROR(VLOOKUP($D442,PGP!$A:$B,2,FALSE),0)</f>
        <v>0</v>
      </c>
      <c r="J442" s="127">
        <f t="shared" si="66"/>
        <v>0</v>
      </c>
      <c r="K442" s="128">
        <f t="shared" si="67"/>
        <v>0</v>
      </c>
      <c r="L442" s="129" t="str">
        <f t="shared" si="68"/>
        <v>N/A</v>
      </c>
      <c r="M442" s="130" t="str">
        <f t="shared" si="61"/>
        <v/>
      </c>
      <c r="N442" s="131">
        <f t="shared" si="62"/>
        <v>0</v>
      </c>
      <c r="O442" s="134" t="str">
        <f t="shared" si="63"/>
        <v/>
      </c>
      <c r="P442" s="1" t="str">
        <f t="shared" si="69"/>
        <v/>
      </c>
    </row>
    <row r="443" spans="2:16" s="1" customFormat="1" x14ac:dyDescent="0.2">
      <c r="B443" s="32"/>
      <c r="C443" s="32"/>
      <c r="D443" s="104"/>
      <c r="E443" s="191"/>
      <c r="F443" s="31"/>
      <c r="G443" s="71" t="str">
        <f t="shared" si="64"/>
        <v/>
      </c>
      <c r="H443" s="77">
        <f t="shared" si="65"/>
        <v>0</v>
      </c>
      <c r="I443" s="126">
        <f>IFERROR(VLOOKUP($D443,PGP!$A:$B,2,FALSE),0)</f>
        <v>0</v>
      </c>
      <c r="J443" s="127">
        <f t="shared" si="66"/>
        <v>0</v>
      </c>
      <c r="K443" s="128">
        <f t="shared" si="67"/>
        <v>0</v>
      </c>
      <c r="L443" s="129" t="str">
        <f t="shared" si="68"/>
        <v>N/A</v>
      </c>
      <c r="M443" s="130" t="str">
        <f t="shared" si="61"/>
        <v/>
      </c>
      <c r="N443" s="131">
        <f t="shared" si="62"/>
        <v>0</v>
      </c>
      <c r="O443" s="134" t="str">
        <f t="shared" si="63"/>
        <v/>
      </c>
      <c r="P443" s="1" t="str">
        <f t="shared" si="69"/>
        <v/>
      </c>
    </row>
    <row r="444" spans="2:16" s="1" customFormat="1" x14ac:dyDescent="0.2">
      <c r="B444" s="32"/>
      <c r="C444" s="32"/>
      <c r="D444" s="104"/>
      <c r="E444" s="191"/>
      <c r="F444" s="31"/>
      <c r="G444" s="71" t="str">
        <f t="shared" si="64"/>
        <v/>
      </c>
      <c r="H444" s="77">
        <f t="shared" si="65"/>
        <v>0</v>
      </c>
      <c r="I444" s="126">
        <f>IFERROR(VLOOKUP($D444,PGP!$A:$B,2,FALSE),0)</f>
        <v>0</v>
      </c>
      <c r="J444" s="127">
        <f t="shared" si="66"/>
        <v>0</v>
      </c>
      <c r="K444" s="128">
        <f t="shared" si="67"/>
        <v>0</v>
      </c>
      <c r="L444" s="129" t="str">
        <f t="shared" si="68"/>
        <v>N/A</v>
      </c>
      <c r="M444" s="130" t="str">
        <f t="shared" si="61"/>
        <v/>
      </c>
      <c r="N444" s="131">
        <f t="shared" si="62"/>
        <v>0</v>
      </c>
      <c r="O444" s="134" t="str">
        <f t="shared" si="63"/>
        <v/>
      </c>
      <c r="P444" s="1" t="str">
        <f t="shared" si="69"/>
        <v/>
      </c>
    </row>
    <row r="445" spans="2:16" s="1" customFormat="1" x14ac:dyDescent="0.2">
      <c r="B445" s="32"/>
      <c r="C445" s="32"/>
      <c r="D445" s="104"/>
      <c r="E445" s="191"/>
      <c r="F445" s="31"/>
      <c r="G445" s="71" t="str">
        <f t="shared" si="64"/>
        <v/>
      </c>
      <c r="H445" s="77">
        <f t="shared" si="65"/>
        <v>0</v>
      </c>
      <c r="I445" s="126">
        <f>IFERROR(VLOOKUP($D445,PGP!$A:$B,2,FALSE),0)</f>
        <v>0</v>
      </c>
      <c r="J445" s="127">
        <f t="shared" si="66"/>
        <v>0</v>
      </c>
      <c r="K445" s="128">
        <f t="shared" si="67"/>
        <v>0</v>
      </c>
      <c r="L445" s="129" t="str">
        <f t="shared" si="68"/>
        <v>N/A</v>
      </c>
      <c r="M445" s="130" t="str">
        <f t="shared" si="61"/>
        <v/>
      </c>
      <c r="N445" s="131">
        <f t="shared" si="62"/>
        <v>0</v>
      </c>
      <c r="O445" s="134" t="str">
        <f t="shared" si="63"/>
        <v/>
      </c>
      <c r="P445" s="1" t="str">
        <f t="shared" si="69"/>
        <v/>
      </c>
    </row>
    <row r="446" spans="2:16" s="1" customFormat="1" x14ac:dyDescent="0.2">
      <c r="B446" s="32"/>
      <c r="C446" s="32"/>
      <c r="D446" s="104"/>
      <c r="E446" s="191"/>
      <c r="F446" s="31"/>
      <c r="G446" s="71" t="str">
        <f t="shared" si="64"/>
        <v/>
      </c>
      <c r="H446" s="77">
        <f t="shared" si="65"/>
        <v>0</v>
      </c>
      <c r="I446" s="126">
        <f>IFERROR(VLOOKUP($D446,PGP!$A:$B,2,FALSE),0)</f>
        <v>0</v>
      </c>
      <c r="J446" s="127">
        <f t="shared" si="66"/>
        <v>0</v>
      </c>
      <c r="K446" s="128">
        <f t="shared" si="67"/>
        <v>0</v>
      </c>
      <c r="L446" s="129" t="str">
        <f t="shared" si="68"/>
        <v>N/A</v>
      </c>
      <c r="M446" s="130" t="str">
        <f t="shared" si="61"/>
        <v/>
      </c>
      <c r="N446" s="131">
        <f t="shared" si="62"/>
        <v>0</v>
      </c>
      <c r="O446" s="134" t="str">
        <f t="shared" si="63"/>
        <v/>
      </c>
      <c r="P446" s="1" t="str">
        <f t="shared" si="69"/>
        <v/>
      </c>
    </row>
    <row r="447" spans="2:16" s="1" customFormat="1" x14ac:dyDescent="0.2">
      <c r="B447" s="32"/>
      <c r="C447" s="32"/>
      <c r="D447" s="104"/>
      <c r="E447" s="191"/>
      <c r="F447" s="31"/>
      <c r="G447" s="71" t="str">
        <f t="shared" si="64"/>
        <v/>
      </c>
      <c r="H447" s="77">
        <f t="shared" si="65"/>
        <v>0</v>
      </c>
      <c r="I447" s="126">
        <f>IFERROR(VLOOKUP($D447,PGP!$A:$B,2,FALSE),0)</f>
        <v>0</v>
      </c>
      <c r="J447" s="127">
        <f t="shared" si="66"/>
        <v>0</v>
      </c>
      <c r="K447" s="128">
        <f t="shared" si="67"/>
        <v>0</v>
      </c>
      <c r="L447" s="129" t="str">
        <f t="shared" si="68"/>
        <v>N/A</v>
      </c>
      <c r="M447" s="130" t="str">
        <f t="shared" si="61"/>
        <v/>
      </c>
      <c r="N447" s="131">
        <f t="shared" si="62"/>
        <v>0</v>
      </c>
      <c r="O447" s="134" t="str">
        <f t="shared" si="63"/>
        <v/>
      </c>
      <c r="P447" s="1" t="str">
        <f t="shared" si="69"/>
        <v/>
      </c>
    </row>
    <row r="448" spans="2:16" s="1" customFormat="1" x14ac:dyDescent="0.2">
      <c r="B448" s="32"/>
      <c r="C448" s="32"/>
      <c r="D448" s="104"/>
      <c r="E448" s="191"/>
      <c r="F448" s="31"/>
      <c r="G448" s="71" t="str">
        <f t="shared" si="64"/>
        <v/>
      </c>
      <c r="H448" s="77">
        <f t="shared" si="65"/>
        <v>0</v>
      </c>
      <c r="I448" s="126">
        <f>IFERROR(VLOOKUP($D448,PGP!$A:$B,2,FALSE),0)</f>
        <v>0</v>
      </c>
      <c r="J448" s="127">
        <f t="shared" si="66"/>
        <v>0</v>
      </c>
      <c r="K448" s="128">
        <f t="shared" si="67"/>
        <v>0</v>
      </c>
      <c r="L448" s="129" t="str">
        <f t="shared" si="68"/>
        <v>N/A</v>
      </c>
      <c r="M448" s="130" t="str">
        <f t="shared" si="61"/>
        <v/>
      </c>
      <c r="N448" s="131">
        <f t="shared" si="62"/>
        <v>0</v>
      </c>
      <c r="O448" s="134" t="str">
        <f t="shared" si="63"/>
        <v/>
      </c>
      <c r="P448" s="1" t="str">
        <f t="shared" si="69"/>
        <v/>
      </c>
    </row>
    <row r="449" spans="2:16" s="1" customFormat="1" x14ac:dyDescent="0.2">
      <c r="B449" s="32"/>
      <c r="C449" s="32"/>
      <c r="D449" s="104"/>
      <c r="E449" s="191"/>
      <c r="F449" s="31"/>
      <c r="G449" s="71" t="str">
        <f t="shared" si="64"/>
        <v/>
      </c>
      <c r="H449" s="77">
        <f t="shared" si="65"/>
        <v>0</v>
      </c>
      <c r="I449" s="126">
        <f>IFERROR(VLOOKUP($D449,PGP!$A:$B,2,FALSE),0)</f>
        <v>0</v>
      </c>
      <c r="J449" s="127">
        <f t="shared" si="66"/>
        <v>0</v>
      </c>
      <c r="K449" s="128">
        <f t="shared" si="67"/>
        <v>0</v>
      </c>
      <c r="L449" s="129" t="str">
        <f t="shared" si="68"/>
        <v>N/A</v>
      </c>
      <c r="M449" s="130" t="str">
        <f t="shared" si="61"/>
        <v/>
      </c>
      <c r="N449" s="131">
        <f t="shared" si="62"/>
        <v>0</v>
      </c>
      <c r="O449" s="134" t="str">
        <f t="shared" si="63"/>
        <v/>
      </c>
      <c r="P449" s="1" t="str">
        <f t="shared" si="69"/>
        <v/>
      </c>
    </row>
    <row r="450" spans="2:16" s="1" customFormat="1" x14ac:dyDescent="0.2">
      <c r="B450" s="32"/>
      <c r="C450" s="32"/>
      <c r="D450" s="104"/>
      <c r="E450" s="191"/>
      <c r="F450" s="31"/>
      <c r="G450" s="71" t="str">
        <f t="shared" si="64"/>
        <v/>
      </c>
      <c r="H450" s="77">
        <f t="shared" si="65"/>
        <v>0</v>
      </c>
      <c r="I450" s="126">
        <f>IFERROR(VLOOKUP($D450,PGP!$A:$B,2,FALSE),0)</f>
        <v>0</v>
      </c>
      <c r="J450" s="127">
        <f t="shared" si="66"/>
        <v>0</v>
      </c>
      <c r="K450" s="128">
        <f t="shared" si="67"/>
        <v>0</v>
      </c>
      <c r="L450" s="129" t="str">
        <f t="shared" si="68"/>
        <v>N/A</v>
      </c>
      <c r="M450" s="130" t="str">
        <f t="shared" si="61"/>
        <v/>
      </c>
      <c r="N450" s="131">
        <f t="shared" si="62"/>
        <v>0</v>
      </c>
      <c r="O450" s="134" t="str">
        <f t="shared" si="63"/>
        <v/>
      </c>
      <c r="P450" s="1" t="str">
        <f t="shared" si="69"/>
        <v/>
      </c>
    </row>
    <row r="451" spans="2:16" s="1" customFormat="1" x14ac:dyDescent="0.2">
      <c r="B451" s="32"/>
      <c r="C451" s="32"/>
      <c r="D451" s="104"/>
      <c r="E451" s="191"/>
      <c r="F451" s="31"/>
      <c r="G451" s="71" t="str">
        <f t="shared" si="64"/>
        <v/>
      </c>
      <c r="H451" s="77">
        <f t="shared" si="65"/>
        <v>0</v>
      </c>
      <c r="I451" s="126">
        <f>IFERROR(VLOOKUP($D451,PGP!$A:$B,2,FALSE),0)</f>
        <v>0</v>
      </c>
      <c r="J451" s="127">
        <f t="shared" si="66"/>
        <v>0</v>
      </c>
      <c r="K451" s="128">
        <f t="shared" si="67"/>
        <v>0</v>
      </c>
      <c r="L451" s="129" t="str">
        <f t="shared" si="68"/>
        <v>N/A</v>
      </c>
      <c r="M451" s="130" t="str">
        <f t="shared" si="61"/>
        <v/>
      </c>
      <c r="N451" s="131">
        <f t="shared" si="62"/>
        <v>0</v>
      </c>
      <c r="O451" s="134" t="str">
        <f t="shared" si="63"/>
        <v/>
      </c>
      <c r="P451" s="1" t="str">
        <f t="shared" si="69"/>
        <v/>
      </c>
    </row>
    <row r="452" spans="2:16" s="1" customFormat="1" x14ac:dyDescent="0.2">
      <c r="B452" s="32"/>
      <c r="C452" s="32"/>
      <c r="D452" s="104"/>
      <c r="E452" s="191"/>
      <c r="F452" s="31"/>
      <c r="G452" s="71" t="str">
        <f t="shared" si="64"/>
        <v/>
      </c>
      <c r="H452" s="77">
        <f t="shared" si="65"/>
        <v>0</v>
      </c>
      <c r="I452" s="126">
        <f>IFERROR(VLOOKUP($D452,PGP!$A:$B,2,FALSE),0)</f>
        <v>0</v>
      </c>
      <c r="J452" s="127">
        <f t="shared" si="66"/>
        <v>0</v>
      </c>
      <c r="K452" s="128">
        <f t="shared" si="67"/>
        <v>0</v>
      </c>
      <c r="L452" s="129" t="str">
        <f t="shared" si="68"/>
        <v>N/A</v>
      </c>
      <c r="M452" s="130" t="str">
        <f t="shared" si="61"/>
        <v/>
      </c>
      <c r="N452" s="131">
        <f t="shared" si="62"/>
        <v>0</v>
      </c>
      <c r="O452" s="134" t="str">
        <f t="shared" si="63"/>
        <v/>
      </c>
      <c r="P452" s="1" t="str">
        <f t="shared" si="69"/>
        <v/>
      </c>
    </row>
    <row r="453" spans="2:16" s="1" customFormat="1" x14ac:dyDescent="0.2">
      <c r="B453" s="32"/>
      <c r="C453" s="32"/>
      <c r="D453" s="104"/>
      <c r="E453" s="191"/>
      <c r="F453" s="31"/>
      <c r="G453" s="71" t="str">
        <f t="shared" si="64"/>
        <v/>
      </c>
      <c r="H453" s="77">
        <f t="shared" si="65"/>
        <v>0</v>
      </c>
      <c r="I453" s="126">
        <f>IFERROR(VLOOKUP($D453,PGP!$A:$B,2,FALSE),0)</f>
        <v>0</v>
      </c>
      <c r="J453" s="127">
        <f t="shared" si="66"/>
        <v>0</v>
      </c>
      <c r="K453" s="128">
        <f t="shared" si="67"/>
        <v>0</v>
      </c>
      <c r="L453" s="129" t="str">
        <f t="shared" si="68"/>
        <v>N/A</v>
      </c>
      <c r="M453" s="130" t="str">
        <f t="shared" si="61"/>
        <v/>
      </c>
      <c r="N453" s="131">
        <f t="shared" si="62"/>
        <v>0</v>
      </c>
      <c r="O453" s="134" t="str">
        <f t="shared" si="63"/>
        <v/>
      </c>
      <c r="P453" s="1" t="str">
        <f t="shared" si="69"/>
        <v/>
      </c>
    </row>
    <row r="454" spans="2:16" s="1" customFormat="1" x14ac:dyDescent="0.2">
      <c r="B454" s="32"/>
      <c r="C454" s="32"/>
      <c r="D454" s="104"/>
      <c r="E454" s="191"/>
      <c r="F454" s="31"/>
      <c r="G454" s="71" t="str">
        <f t="shared" si="64"/>
        <v/>
      </c>
      <c r="H454" s="77">
        <f t="shared" si="65"/>
        <v>0</v>
      </c>
      <c r="I454" s="126">
        <f>IFERROR(VLOOKUP($D454,PGP!$A:$B,2,FALSE),0)</f>
        <v>0</v>
      </c>
      <c r="J454" s="127">
        <f t="shared" si="66"/>
        <v>0</v>
      </c>
      <c r="K454" s="128">
        <f t="shared" si="67"/>
        <v>0</v>
      </c>
      <c r="L454" s="129" t="str">
        <f t="shared" si="68"/>
        <v>N/A</v>
      </c>
      <c r="M454" s="130" t="str">
        <f t="shared" si="61"/>
        <v/>
      </c>
      <c r="N454" s="131">
        <f t="shared" si="62"/>
        <v>0</v>
      </c>
      <c r="O454" s="134" t="str">
        <f t="shared" si="63"/>
        <v/>
      </c>
      <c r="P454" s="1" t="str">
        <f t="shared" si="69"/>
        <v/>
      </c>
    </row>
    <row r="455" spans="2:16" s="1" customFormat="1" x14ac:dyDescent="0.2">
      <c r="B455" s="32"/>
      <c r="C455" s="32"/>
      <c r="D455" s="104"/>
      <c r="E455" s="191"/>
      <c r="F455" s="31"/>
      <c r="G455" s="71" t="str">
        <f t="shared" si="64"/>
        <v/>
      </c>
      <c r="H455" s="77">
        <f t="shared" si="65"/>
        <v>0</v>
      </c>
      <c r="I455" s="126">
        <f>IFERROR(VLOOKUP($D455,PGP!$A:$B,2,FALSE),0)</f>
        <v>0</v>
      </c>
      <c r="J455" s="127">
        <f t="shared" si="66"/>
        <v>0</v>
      </c>
      <c r="K455" s="128">
        <f t="shared" si="67"/>
        <v>0</v>
      </c>
      <c r="L455" s="129" t="str">
        <f t="shared" si="68"/>
        <v>N/A</v>
      </c>
      <c r="M455" s="130" t="str">
        <f t="shared" si="61"/>
        <v/>
      </c>
      <c r="N455" s="131">
        <f t="shared" si="62"/>
        <v>0</v>
      </c>
      <c r="O455" s="134" t="str">
        <f t="shared" si="63"/>
        <v/>
      </c>
      <c r="P455" s="1" t="str">
        <f t="shared" si="69"/>
        <v/>
      </c>
    </row>
    <row r="456" spans="2:16" s="1" customFormat="1" x14ac:dyDescent="0.2">
      <c r="B456" s="32"/>
      <c r="C456" s="32"/>
      <c r="D456" s="104"/>
      <c r="E456" s="191"/>
      <c r="F456" s="31"/>
      <c r="G456" s="71" t="str">
        <f t="shared" si="64"/>
        <v/>
      </c>
      <c r="H456" s="77">
        <f t="shared" si="65"/>
        <v>0</v>
      </c>
      <c r="I456" s="126">
        <f>IFERROR(VLOOKUP($D456,PGP!$A:$B,2,FALSE),0)</f>
        <v>0</v>
      </c>
      <c r="J456" s="127">
        <f t="shared" si="66"/>
        <v>0</v>
      </c>
      <c r="K456" s="128">
        <f t="shared" si="67"/>
        <v>0</v>
      </c>
      <c r="L456" s="129" t="str">
        <f t="shared" si="68"/>
        <v>N/A</v>
      </c>
      <c r="M456" s="130" t="str">
        <f t="shared" si="61"/>
        <v/>
      </c>
      <c r="N456" s="131">
        <f t="shared" si="62"/>
        <v>0</v>
      </c>
      <c r="O456" s="134" t="str">
        <f t="shared" si="63"/>
        <v/>
      </c>
      <c r="P456" s="1" t="str">
        <f t="shared" si="69"/>
        <v/>
      </c>
    </row>
    <row r="457" spans="2:16" s="1" customFormat="1" x14ac:dyDescent="0.2">
      <c r="B457" s="32"/>
      <c r="C457" s="32"/>
      <c r="D457" s="104"/>
      <c r="E457" s="191"/>
      <c r="F457" s="31"/>
      <c r="G457" s="71" t="str">
        <f t="shared" si="64"/>
        <v/>
      </c>
      <c r="H457" s="77">
        <f t="shared" si="65"/>
        <v>0</v>
      </c>
      <c r="I457" s="126">
        <f>IFERROR(VLOOKUP($D457,PGP!$A:$B,2,FALSE),0)</f>
        <v>0</v>
      </c>
      <c r="J457" s="127">
        <f t="shared" si="66"/>
        <v>0</v>
      </c>
      <c r="K457" s="128">
        <f t="shared" si="67"/>
        <v>0</v>
      </c>
      <c r="L457" s="129" t="str">
        <f t="shared" si="68"/>
        <v>N/A</v>
      </c>
      <c r="M457" s="130" t="str">
        <f t="shared" si="61"/>
        <v/>
      </c>
      <c r="N457" s="131">
        <f t="shared" si="62"/>
        <v>0</v>
      </c>
      <c r="O457" s="134" t="str">
        <f t="shared" si="63"/>
        <v/>
      </c>
      <c r="P457" s="1" t="str">
        <f t="shared" si="69"/>
        <v/>
      </c>
    </row>
    <row r="458" spans="2:16" s="1" customFormat="1" x14ac:dyDescent="0.2">
      <c r="B458" s="32"/>
      <c r="C458" s="32"/>
      <c r="D458" s="104"/>
      <c r="E458" s="191"/>
      <c r="F458" s="31"/>
      <c r="G458" s="71" t="str">
        <f t="shared" si="64"/>
        <v/>
      </c>
      <c r="H458" s="77">
        <f t="shared" si="65"/>
        <v>0</v>
      </c>
      <c r="I458" s="126">
        <f>IFERROR(VLOOKUP($D458,PGP!$A:$B,2,FALSE),0)</f>
        <v>0</v>
      </c>
      <c r="J458" s="127">
        <f t="shared" si="66"/>
        <v>0</v>
      </c>
      <c r="K458" s="128">
        <f t="shared" si="67"/>
        <v>0</v>
      </c>
      <c r="L458" s="129" t="str">
        <f t="shared" si="68"/>
        <v>N/A</v>
      </c>
      <c r="M458" s="130" t="str">
        <f t="shared" si="61"/>
        <v/>
      </c>
      <c r="N458" s="131">
        <f t="shared" si="62"/>
        <v>0</v>
      </c>
      <c r="O458" s="134" t="str">
        <f t="shared" si="63"/>
        <v/>
      </c>
      <c r="P458" s="1" t="str">
        <f t="shared" si="69"/>
        <v/>
      </c>
    </row>
    <row r="459" spans="2:16" s="1" customFormat="1" x14ac:dyDescent="0.2">
      <c r="B459" s="32"/>
      <c r="C459" s="32"/>
      <c r="D459" s="104"/>
      <c r="E459" s="191"/>
      <c r="F459" s="31"/>
      <c r="G459" s="71" t="str">
        <f t="shared" si="64"/>
        <v/>
      </c>
      <c r="H459" s="77">
        <f t="shared" si="65"/>
        <v>0</v>
      </c>
      <c r="I459" s="126">
        <f>IFERROR(VLOOKUP($D459,PGP!$A:$B,2,FALSE),0)</f>
        <v>0</v>
      </c>
      <c r="J459" s="127">
        <f t="shared" si="66"/>
        <v>0</v>
      </c>
      <c r="K459" s="128">
        <f t="shared" si="67"/>
        <v>0</v>
      </c>
      <c r="L459" s="129" t="str">
        <f t="shared" si="68"/>
        <v>N/A</v>
      </c>
      <c r="M459" s="130" t="str">
        <f t="shared" si="61"/>
        <v/>
      </c>
      <c r="N459" s="131">
        <f t="shared" si="62"/>
        <v>0</v>
      </c>
      <c r="O459" s="134" t="str">
        <f t="shared" si="63"/>
        <v/>
      </c>
      <c r="P459" s="1" t="str">
        <f t="shared" si="69"/>
        <v/>
      </c>
    </row>
    <row r="460" spans="2:16" s="1" customFormat="1" x14ac:dyDescent="0.2">
      <c r="B460" s="32"/>
      <c r="C460" s="32"/>
      <c r="D460" s="104"/>
      <c r="E460" s="191"/>
      <c r="F460" s="31"/>
      <c r="G460" s="71" t="str">
        <f t="shared" si="64"/>
        <v/>
      </c>
      <c r="H460" s="77">
        <f t="shared" si="65"/>
        <v>0</v>
      </c>
      <c r="I460" s="126">
        <f>IFERROR(VLOOKUP($D460,PGP!$A:$B,2,FALSE),0)</f>
        <v>0</v>
      </c>
      <c r="J460" s="127">
        <f t="shared" si="66"/>
        <v>0</v>
      </c>
      <c r="K460" s="128">
        <f t="shared" si="67"/>
        <v>0</v>
      </c>
      <c r="L460" s="129" t="str">
        <f t="shared" si="68"/>
        <v>N/A</v>
      </c>
      <c r="M460" s="130" t="str">
        <f t="shared" si="61"/>
        <v/>
      </c>
      <c r="N460" s="131">
        <f t="shared" si="62"/>
        <v>0</v>
      </c>
      <c r="O460" s="134" t="str">
        <f t="shared" si="63"/>
        <v/>
      </c>
      <c r="P460" s="1" t="str">
        <f t="shared" si="69"/>
        <v/>
      </c>
    </row>
    <row r="461" spans="2:16" s="1" customFormat="1" x14ac:dyDescent="0.2">
      <c r="B461" s="32"/>
      <c r="C461" s="32"/>
      <c r="D461" s="104"/>
      <c r="E461" s="191"/>
      <c r="F461" s="31"/>
      <c r="G461" s="71" t="str">
        <f t="shared" si="64"/>
        <v/>
      </c>
      <c r="H461" s="77">
        <f t="shared" si="65"/>
        <v>0</v>
      </c>
      <c r="I461" s="126">
        <f>IFERROR(VLOOKUP($D461,PGP!$A:$B,2,FALSE),0)</f>
        <v>0</v>
      </c>
      <c r="J461" s="127">
        <f t="shared" si="66"/>
        <v>0</v>
      </c>
      <c r="K461" s="128">
        <f t="shared" si="67"/>
        <v>0</v>
      </c>
      <c r="L461" s="129" t="str">
        <f t="shared" si="68"/>
        <v>N/A</v>
      </c>
      <c r="M461" s="130" t="str">
        <f t="shared" si="61"/>
        <v/>
      </c>
      <c r="N461" s="131">
        <f t="shared" si="62"/>
        <v>0</v>
      </c>
      <c r="O461" s="134" t="str">
        <f t="shared" si="63"/>
        <v/>
      </c>
      <c r="P461" s="1" t="str">
        <f t="shared" si="69"/>
        <v/>
      </c>
    </row>
    <row r="462" spans="2:16" s="1" customFormat="1" x14ac:dyDescent="0.2">
      <c r="B462" s="32"/>
      <c r="C462" s="32"/>
      <c r="D462" s="104"/>
      <c r="E462" s="191"/>
      <c r="F462" s="31"/>
      <c r="G462" s="71" t="str">
        <f t="shared" si="64"/>
        <v/>
      </c>
      <c r="H462" s="77">
        <f t="shared" si="65"/>
        <v>0</v>
      </c>
      <c r="I462" s="126">
        <f>IFERROR(VLOOKUP($D462,PGP!$A:$B,2,FALSE),0)</f>
        <v>0</v>
      </c>
      <c r="J462" s="127">
        <f t="shared" si="66"/>
        <v>0</v>
      </c>
      <c r="K462" s="128">
        <f t="shared" si="67"/>
        <v>0</v>
      </c>
      <c r="L462" s="129" t="str">
        <f t="shared" si="68"/>
        <v>N/A</v>
      </c>
      <c r="M462" s="130" t="str">
        <f t="shared" si="61"/>
        <v/>
      </c>
      <c r="N462" s="131">
        <f t="shared" si="62"/>
        <v>0</v>
      </c>
      <c r="O462" s="134" t="str">
        <f t="shared" si="63"/>
        <v/>
      </c>
      <c r="P462" s="1" t="str">
        <f t="shared" si="69"/>
        <v/>
      </c>
    </row>
    <row r="463" spans="2:16" s="1" customFormat="1" x14ac:dyDescent="0.2">
      <c r="B463" s="32"/>
      <c r="C463" s="32"/>
      <c r="D463" s="104"/>
      <c r="E463" s="191"/>
      <c r="F463" s="31"/>
      <c r="G463" s="71" t="str">
        <f t="shared" si="64"/>
        <v/>
      </c>
      <c r="H463" s="77">
        <f t="shared" si="65"/>
        <v>0</v>
      </c>
      <c r="I463" s="126">
        <f>IFERROR(VLOOKUP($D463,PGP!$A:$B,2,FALSE),0)</f>
        <v>0</v>
      </c>
      <c r="J463" s="127">
        <f t="shared" si="66"/>
        <v>0</v>
      </c>
      <c r="K463" s="128">
        <f t="shared" si="67"/>
        <v>0</v>
      </c>
      <c r="L463" s="129" t="str">
        <f t="shared" si="68"/>
        <v>N/A</v>
      </c>
      <c r="M463" s="130" t="str">
        <f t="shared" si="61"/>
        <v/>
      </c>
      <c r="N463" s="131">
        <f t="shared" si="62"/>
        <v>0</v>
      </c>
      <c r="O463" s="134" t="str">
        <f t="shared" si="63"/>
        <v/>
      </c>
      <c r="P463" s="1" t="str">
        <f t="shared" si="69"/>
        <v/>
      </c>
    </row>
    <row r="464" spans="2:16" s="1" customFormat="1" x14ac:dyDescent="0.2">
      <c r="B464" s="32"/>
      <c r="C464" s="32"/>
      <c r="D464" s="104"/>
      <c r="E464" s="191"/>
      <c r="F464" s="31"/>
      <c r="G464" s="71" t="str">
        <f t="shared" si="64"/>
        <v/>
      </c>
      <c r="H464" s="77">
        <f t="shared" si="65"/>
        <v>0</v>
      </c>
      <c r="I464" s="126">
        <f>IFERROR(VLOOKUP($D464,PGP!$A:$B,2,FALSE),0)</f>
        <v>0</v>
      </c>
      <c r="J464" s="127">
        <f t="shared" si="66"/>
        <v>0</v>
      </c>
      <c r="K464" s="128">
        <f t="shared" si="67"/>
        <v>0</v>
      </c>
      <c r="L464" s="129" t="str">
        <f t="shared" si="68"/>
        <v>N/A</v>
      </c>
      <c r="M464" s="130" t="str">
        <f t="shared" si="61"/>
        <v/>
      </c>
      <c r="N464" s="131">
        <f t="shared" si="62"/>
        <v>0</v>
      </c>
      <c r="O464" s="134" t="str">
        <f t="shared" si="63"/>
        <v/>
      </c>
      <c r="P464" s="1" t="str">
        <f t="shared" si="69"/>
        <v/>
      </c>
    </row>
    <row r="465" spans="2:16" s="1" customFormat="1" x14ac:dyDescent="0.2">
      <c r="B465" s="32"/>
      <c r="C465" s="32"/>
      <c r="D465" s="104"/>
      <c r="E465" s="191"/>
      <c r="F465" s="31"/>
      <c r="G465" s="71" t="str">
        <f t="shared" si="64"/>
        <v/>
      </c>
      <c r="H465" s="77">
        <f t="shared" si="65"/>
        <v>0</v>
      </c>
      <c r="I465" s="126">
        <f>IFERROR(VLOOKUP($D465,PGP!$A:$B,2,FALSE),0)</f>
        <v>0</v>
      </c>
      <c r="J465" s="127">
        <f t="shared" si="66"/>
        <v>0</v>
      </c>
      <c r="K465" s="128">
        <f t="shared" si="67"/>
        <v>0</v>
      </c>
      <c r="L465" s="129" t="str">
        <f t="shared" si="68"/>
        <v>N/A</v>
      </c>
      <c r="M465" s="130" t="str">
        <f t="shared" si="61"/>
        <v/>
      </c>
      <c r="N465" s="131">
        <f t="shared" si="62"/>
        <v>0</v>
      </c>
      <c r="O465" s="134" t="str">
        <f t="shared" si="63"/>
        <v/>
      </c>
      <c r="P465" s="1" t="str">
        <f t="shared" si="69"/>
        <v/>
      </c>
    </row>
    <row r="466" spans="2:16" s="1" customFormat="1" x14ac:dyDescent="0.2">
      <c r="B466" s="32"/>
      <c r="C466" s="32"/>
      <c r="D466" s="104"/>
      <c r="E466" s="191"/>
      <c r="F466" s="31"/>
      <c r="G466" s="71" t="str">
        <f t="shared" si="64"/>
        <v/>
      </c>
      <c r="H466" s="77">
        <f t="shared" si="65"/>
        <v>0</v>
      </c>
      <c r="I466" s="126">
        <f>IFERROR(VLOOKUP($D466,PGP!$A:$B,2,FALSE),0)</f>
        <v>0</v>
      </c>
      <c r="J466" s="127">
        <f t="shared" si="66"/>
        <v>0</v>
      </c>
      <c r="K466" s="128">
        <f t="shared" si="67"/>
        <v>0</v>
      </c>
      <c r="L466" s="129" t="str">
        <f t="shared" si="68"/>
        <v>N/A</v>
      </c>
      <c r="M466" s="130" t="str">
        <f t="shared" si="61"/>
        <v/>
      </c>
      <c r="N466" s="131">
        <f t="shared" si="62"/>
        <v>0</v>
      </c>
      <c r="O466" s="134" t="str">
        <f t="shared" si="63"/>
        <v/>
      </c>
      <c r="P466" s="1" t="str">
        <f t="shared" si="69"/>
        <v/>
      </c>
    </row>
    <row r="467" spans="2:16" s="1" customFormat="1" x14ac:dyDescent="0.2">
      <c r="B467" s="32"/>
      <c r="C467" s="32"/>
      <c r="D467" s="104"/>
      <c r="E467" s="191"/>
      <c r="F467" s="31"/>
      <c r="G467" s="71" t="str">
        <f t="shared" si="64"/>
        <v/>
      </c>
      <c r="H467" s="77">
        <f t="shared" si="65"/>
        <v>0</v>
      </c>
      <c r="I467" s="126">
        <f>IFERROR(VLOOKUP($D467,PGP!$A:$B,2,FALSE),0)</f>
        <v>0</v>
      </c>
      <c r="J467" s="127">
        <f t="shared" si="66"/>
        <v>0</v>
      </c>
      <c r="K467" s="128">
        <f t="shared" si="67"/>
        <v>0</v>
      </c>
      <c r="L467" s="129" t="str">
        <f t="shared" si="68"/>
        <v>N/A</v>
      </c>
      <c r="M467" s="130" t="str">
        <f t="shared" si="61"/>
        <v/>
      </c>
      <c r="N467" s="131">
        <f t="shared" si="62"/>
        <v>0</v>
      </c>
      <c r="O467" s="134" t="str">
        <f t="shared" si="63"/>
        <v/>
      </c>
      <c r="P467" s="1" t="str">
        <f t="shared" si="69"/>
        <v/>
      </c>
    </row>
    <row r="468" spans="2:16" s="1" customFormat="1" x14ac:dyDescent="0.2">
      <c r="B468" s="32"/>
      <c r="C468" s="32"/>
      <c r="D468" s="104"/>
      <c r="E468" s="191"/>
      <c r="F468" s="31"/>
      <c r="G468" s="71" t="str">
        <f t="shared" si="64"/>
        <v/>
      </c>
      <c r="H468" s="77">
        <f t="shared" si="65"/>
        <v>0</v>
      </c>
      <c r="I468" s="126">
        <f>IFERROR(VLOOKUP($D468,PGP!$A:$B,2,FALSE),0)</f>
        <v>0</v>
      </c>
      <c r="J468" s="127">
        <f t="shared" si="66"/>
        <v>0</v>
      </c>
      <c r="K468" s="128">
        <f t="shared" si="67"/>
        <v>0</v>
      </c>
      <c r="L468" s="129" t="str">
        <f t="shared" si="68"/>
        <v>N/A</v>
      </c>
      <c r="M468" s="130" t="str">
        <f t="shared" si="61"/>
        <v/>
      </c>
      <c r="N468" s="131">
        <f t="shared" si="62"/>
        <v>0</v>
      </c>
      <c r="O468" s="134" t="str">
        <f t="shared" si="63"/>
        <v/>
      </c>
      <c r="P468" s="1" t="str">
        <f t="shared" si="69"/>
        <v/>
      </c>
    </row>
    <row r="469" spans="2:16" s="1" customFormat="1" x14ac:dyDescent="0.2">
      <c r="B469" s="32"/>
      <c r="C469" s="32"/>
      <c r="D469" s="104"/>
      <c r="E469" s="191"/>
      <c r="F469" s="31"/>
      <c r="G469" s="71" t="str">
        <f t="shared" si="64"/>
        <v/>
      </c>
      <c r="H469" s="77">
        <f t="shared" si="65"/>
        <v>0</v>
      </c>
      <c r="I469" s="126">
        <f>IFERROR(VLOOKUP($D469,PGP!$A:$B,2,FALSE),0)</f>
        <v>0</v>
      </c>
      <c r="J469" s="127">
        <f t="shared" si="66"/>
        <v>0</v>
      </c>
      <c r="K469" s="128">
        <f t="shared" si="67"/>
        <v>0</v>
      </c>
      <c r="L469" s="129" t="str">
        <f t="shared" si="68"/>
        <v>N/A</v>
      </c>
      <c r="M469" s="130" t="str">
        <f t="shared" si="61"/>
        <v/>
      </c>
      <c r="N469" s="131">
        <f t="shared" si="62"/>
        <v>0</v>
      </c>
      <c r="O469" s="134" t="str">
        <f t="shared" si="63"/>
        <v/>
      </c>
      <c r="P469" s="1" t="str">
        <f t="shared" si="69"/>
        <v/>
      </c>
    </row>
    <row r="470" spans="2:16" s="1" customFormat="1" x14ac:dyDescent="0.2">
      <c r="B470" s="32"/>
      <c r="C470" s="32"/>
      <c r="D470" s="104"/>
      <c r="E470" s="191"/>
      <c r="F470" s="31"/>
      <c r="G470" s="71" t="str">
        <f t="shared" si="64"/>
        <v/>
      </c>
      <c r="H470" s="77">
        <f t="shared" si="65"/>
        <v>0</v>
      </c>
      <c r="I470" s="126">
        <f>IFERROR(VLOOKUP($D470,PGP!$A:$B,2,FALSE),0)</f>
        <v>0</v>
      </c>
      <c r="J470" s="127">
        <f t="shared" si="66"/>
        <v>0</v>
      </c>
      <c r="K470" s="128">
        <f t="shared" si="67"/>
        <v>0</v>
      </c>
      <c r="L470" s="129" t="str">
        <f t="shared" si="68"/>
        <v>N/A</v>
      </c>
      <c r="M470" s="130" t="str">
        <f t="shared" si="61"/>
        <v/>
      </c>
      <c r="N470" s="131">
        <f t="shared" si="62"/>
        <v>0</v>
      </c>
      <c r="O470" s="134" t="str">
        <f t="shared" si="63"/>
        <v/>
      </c>
      <c r="P470" s="1" t="str">
        <f t="shared" si="69"/>
        <v/>
      </c>
    </row>
    <row r="471" spans="2:16" s="1" customFormat="1" x14ac:dyDescent="0.2">
      <c r="B471" s="32"/>
      <c r="C471" s="32"/>
      <c r="D471" s="104"/>
      <c r="E471" s="191"/>
      <c r="F471" s="31"/>
      <c r="G471" s="71" t="str">
        <f t="shared" si="64"/>
        <v/>
      </c>
      <c r="H471" s="77">
        <f t="shared" si="65"/>
        <v>0</v>
      </c>
      <c r="I471" s="126">
        <f>IFERROR(VLOOKUP($D471,PGP!$A:$B,2,FALSE),0)</f>
        <v>0</v>
      </c>
      <c r="J471" s="127">
        <f t="shared" si="66"/>
        <v>0</v>
      </c>
      <c r="K471" s="128">
        <f t="shared" si="67"/>
        <v>0</v>
      </c>
      <c r="L471" s="129" t="str">
        <f t="shared" si="68"/>
        <v>N/A</v>
      </c>
      <c r="M471" s="130" t="str">
        <f t="shared" si="61"/>
        <v/>
      </c>
      <c r="N471" s="131">
        <f t="shared" si="62"/>
        <v>0</v>
      </c>
      <c r="O471" s="134" t="str">
        <f t="shared" si="63"/>
        <v/>
      </c>
      <c r="P471" s="1" t="str">
        <f t="shared" si="69"/>
        <v/>
      </c>
    </row>
    <row r="472" spans="2:16" s="1" customFormat="1" x14ac:dyDescent="0.2">
      <c r="B472" s="32"/>
      <c r="C472" s="32"/>
      <c r="D472" s="104"/>
      <c r="E472" s="191"/>
      <c r="F472" s="31"/>
      <c r="G472" s="71" t="str">
        <f t="shared" si="64"/>
        <v/>
      </c>
      <c r="H472" s="77">
        <f t="shared" si="65"/>
        <v>0</v>
      </c>
      <c r="I472" s="126">
        <f>IFERROR(VLOOKUP($D472,PGP!$A:$B,2,FALSE),0)</f>
        <v>0</v>
      </c>
      <c r="J472" s="127">
        <f t="shared" si="66"/>
        <v>0</v>
      </c>
      <c r="K472" s="128">
        <f t="shared" si="67"/>
        <v>0</v>
      </c>
      <c r="L472" s="129" t="str">
        <f t="shared" si="68"/>
        <v>N/A</v>
      </c>
      <c r="M472" s="130" t="str">
        <f t="shared" si="61"/>
        <v/>
      </c>
      <c r="N472" s="131">
        <f t="shared" si="62"/>
        <v>0</v>
      </c>
      <c r="O472" s="134" t="str">
        <f t="shared" si="63"/>
        <v/>
      </c>
      <c r="P472" s="1" t="str">
        <f t="shared" si="69"/>
        <v/>
      </c>
    </row>
    <row r="473" spans="2:16" s="1" customFormat="1" x14ac:dyDescent="0.2">
      <c r="B473" s="32"/>
      <c r="C473" s="32"/>
      <c r="D473" s="104"/>
      <c r="E473" s="191"/>
      <c r="F473" s="31"/>
      <c r="G473" s="71" t="str">
        <f t="shared" si="64"/>
        <v/>
      </c>
      <c r="H473" s="77">
        <f t="shared" si="65"/>
        <v>0</v>
      </c>
      <c r="I473" s="126">
        <f>IFERROR(VLOOKUP($D473,PGP!$A:$B,2,FALSE),0)</f>
        <v>0</v>
      </c>
      <c r="J473" s="127">
        <f t="shared" si="66"/>
        <v>0</v>
      </c>
      <c r="K473" s="128">
        <f t="shared" si="67"/>
        <v>0</v>
      </c>
      <c r="L473" s="129" t="str">
        <f t="shared" si="68"/>
        <v>N/A</v>
      </c>
      <c r="M473" s="130" t="str">
        <f t="shared" si="61"/>
        <v/>
      </c>
      <c r="N473" s="131">
        <f t="shared" si="62"/>
        <v>0</v>
      </c>
      <c r="O473" s="134" t="str">
        <f t="shared" si="63"/>
        <v/>
      </c>
      <c r="P473" s="1" t="str">
        <f t="shared" si="69"/>
        <v/>
      </c>
    </row>
    <row r="474" spans="2:16" s="1" customFormat="1" x14ac:dyDescent="0.2">
      <c r="B474" s="32"/>
      <c r="C474" s="32"/>
      <c r="D474" s="104"/>
      <c r="E474" s="191"/>
      <c r="F474" s="31"/>
      <c r="G474" s="71" t="str">
        <f t="shared" si="64"/>
        <v/>
      </c>
      <c r="H474" s="77">
        <f t="shared" si="65"/>
        <v>0</v>
      </c>
      <c r="I474" s="126">
        <f>IFERROR(VLOOKUP($D474,PGP!$A:$B,2,FALSE),0)</f>
        <v>0</v>
      </c>
      <c r="J474" s="127">
        <f t="shared" si="66"/>
        <v>0</v>
      </c>
      <c r="K474" s="128">
        <f t="shared" si="67"/>
        <v>0</v>
      </c>
      <c r="L474" s="129" t="str">
        <f t="shared" si="68"/>
        <v>N/A</v>
      </c>
      <c r="M474" s="130" t="str">
        <f t="shared" si="61"/>
        <v/>
      </c>
      <c r="N474" s="131">
        <f t="shared" si="62"/>
        <v>0</v>
      </c>
      <c r="O474" s="134" t="str">
        <f t="shared" si="63"/>
        <v/>
      </c>
      <c r="P474" s="1" t="str">
        <f t="shared" si="69"/>
        <v/>
      </c>
    </row>
    <row r="475" spans="2:16" s="1" customFormat="1" x14ac:dyDescent="0.2">
      <c r="B475" s="32"/>
      <c r="C475" s="32"/>
      <c r="D475" s="104"/>
      <c r="E475" s="191"/>
      <c r="F475" s="31"/>
      <c r="G475" s="71" t="str">
        <f t="shared" si="64"/>
        <v/>
      </c>
      <c r="H475" s="77">
        <f t="shared" si="65"/>
        <v>0</v>
      </c>
      <c r="I475" s="126">
        <f>IFERROR(VLOOKUP($D475,PGP!$A:$B,2,FALSE),0)</f>
        <v>0</v>
      </c>
      <c r="J475" s="127">
        <f t="shared" si="66"/>
        <v>0</v>
      </c>
      <c r="K475" s="128">
        <f t="shared" si="67"/>
        <v>0</v>
      </c>
      <c r="L475" s="129" t="str">
        <f t="shared" si="68"/>
        <v>N/A</v>
      </c>
      <c r="M475" s="130" t="str">
        <f t="shared" si="61"/>
        <v/>
      </c>
      <c r="N475" s="131">
        <f t="shared" si="62"/>
        <v>0</v>
      </c>
      <c r="O475" s="134" t="str">
        <f t="shared" si="63"/>
        <v/>
      </c>
      <c r="P475" s="1" t="str">
        <f t="shared" si="69"/>
        <v/>
      </c>
    </row>
    <row r="476" spans="2:16" s="1" customFormat="1" x14ac:dyDescent="0.2">
      <c r="B476" s="32"/>
      <c r="C476" s="32"/>
      <c r="D476" s="104"/>
      <c r="E476" s="191"/>
      <c r="F476" s="31"/>
      <c r="G476" s="71" t="str">
        <f t="shared" si="64"/>
        <v/>
      </c>
      <c r="H476" s="77">
        <f t="shared" si="65"/>
        <v>0</v>
      </c>
      <c r="I476" s="126">
        <f>IFERROR(VLOOKUP($D476,PGP!$A:$B,2,FALSE),0)</f>
        <v>0</v>
      </c>
      <c r="J476" s="127">
        <f t="shared" si="66"/>
        <v>0</v>
      </c>
      <c r="K476" s="128">
        <f t="shared" si="67"/>
        <v>0</v>
      </c>
      <c r="L476" s="129" t="str">
        <f t="shared" si="68"/>
        <v>N/A</v>
      </c>
      <c r="M476" s="130" t="str">
        <f t="shared" si="61"/>
        <v/>
      </c>
      <c r="N476" s="131">
        <f t="shared" si="62"/>
        <v>0</v>
      </c>
      <c r="O476" s="134" t="str">
        <f t="shared" si="63"/>
        <v/>
      </c>
      <c r="P476" s="1" t="str">
        <f t="shared" si="69"/>
        <v/>
      </c>
    </row>
    <row r="477" spans="2:16" s="1" customFormat="1" x14ac:dyDescent="0.2">
      <c r="B477" s="32"/>
      <c r="C477" s="32"/>
      <c r="D477" s="104"/>
      <c r="E477" s="191"/>
      <c r="F477" s="31"/>
      <c r="G477" s="71" t="str">
        <f t="shared" si="64"/>
        <v/>
      </c>
      <c r="H477" s="77">
        <f t="shared" si="65"/>
        <v>0</v>
      </c>
      <c r="I477" s="126">
        <f>IFERROR(VLOOKUP($D477,PGP!$A:$B,2,FALSE),0)</f>
        <v>0</v>
      </c>
      <c r="J477" s="127">
        <f t="shared" si="66"/>
        <v>0</v>
      </c>
      <c r="K477" s="128">
        <f t="shared" si="67"/>
        <v>0</v>
      </c>
      <c r="L477" s="129" t="str">
        <f t="shared" si="68"/>
        <v>N/A</v>
      </c>
      <c r="M477" s="130" t="str">
        <f t="shared" si="61"/>
        <v/>
      </c>
      <c r="N477" s="131">
        <f t="shared" si="62"/>
        <v>0</v>
      </c>
      <c r="O477" s="134" t="str">
        <f t="shared" si="63"/>
        <v/>
      </c>
      <c r="P477" s="1" t="str">
        <f t="shared" si="69"/>
        <v/>
      </c>
    </row>
    <row r="478" spans="2:16" s="1" customFormat="1" x14ac:dyDescent="0.2">
      <c r="B478" s="32"/>
      <c r="C478" s="32"/>
      <c r="D478" s="104"/>
      <c r="E478" s="191"/>
      <c r="F478" s="31"/>
      <c r="G478" s="71" t="str">
        <f t="shared" si="64"/>
        <v/>
      </c>
      <c r="H478" s="77">
        <f t="shared" si="65"/>
        <v>0</v>
      </c>
      <c r="I478" s="126">
        <f>IFERROR(VLOOKUP($D478,PGP!$A:$B,2,FALSE),0)</f>
        <v>0</v>
      </c>
      <c r="J478" s="127">
        <f t="shared" si="66"/>
        <v>0</v>
      </c>
      <c r="K478" s="128">
        <f t="shared" si="67"/>
        <v>0</v>
      </c>
      <c r="L478" s="129" t="str">
        <f t="shared" si="68"/>
        <v>N/A</v>
      </c>
      <c r="M478" s="130" t="str">
        <f t="shared" si="61"/>
        <v/>
      </c>
      <c r="N478" s="131">
        <f t="shared" si="62"/>
        <v>0</v>
      </c>
      <c r="O478" s="134" t="str">
        <f t="shared" si="63"/>
        <v/>
      </c>
      <c r="P478" s="1" t="str">
        <f t="shared" si="69"/>
        <v/>
      </c>
    </row>
    <row r="479" spans="2:16" s="1" customFormat="1" x14ac:dyDescent="0.2">
      <c r="B479" s="32"/>
      <c r="C479" s="32"/>
      <c r="D479" s="104"/>
      <c r="E479" s="191"/>
      <c r="F479" s="31"/>
      <c r="G479" s="71" t="str">
        <f t="shared" si="64"/>
        <v/>
      </c>
      <c r="H479" s="77">
        <f t="shared" si="65"/>
        <v>0</v>
      </c>
      <c r="I479" s="126">
        <f>IFERROR(VLOOKUP($D479,PGP!$A:$B,2,FALSE),0)</f>
        <v>0</v>
      </c>
      <c r="J479" s="127">
        <f t="shared" si="66"/>
        <v>0</v>
      </c>
      <c r="K479" s="128">
        <f t="shared" si="67"/>
        <v>0</v>
      </c>
      <c r="L479" s="129" t="str">
        <f t="shared" si="68"/>
        <v>N/A</v>
      </c>
      <c r="M479" s="130" t="str">
        <f t="shared" si="61"/>
        <v/>
      </c>
      <c r="N479" s="131">
        <f t="shared" si="62"/>
        <v>0</v>
      </c>
      <c r="O479" s="134" t="str">
        <f t="shared" si="63"/>
        <v/>
      </c>
      <c r="P479" s="1" t="str">
        <f t="shared" si="69"/>
        <v/>
      </c>
    </row>
    <row r="480" spans="2:16" s="1" customFormat="1" x14ac:dyDescent="0.2">
      <c r="B480" s="32"/>
      <c r="C480" s="32"/>
      <c r="D480" s="104"/>
      <c r="E480" s="191"/>
      <c r="F480" s="31"/>
      <c r="G480" s="71" t="str">
        <f t="shared" si="64"/>
        <v/>
      </c>
      <c r="H480" s="77">
        <f t="shared" si="65"/>
        <v>0</v>
      </c>
      <c r="I480" s="126">
        <f>IFERROR(VLOOKUP($D480,PGP!$A:$B,2,FALSE),0)</f>
        <v>0</v>
      </c>
      <c r="J480" s="127">
        <f t="shared" si="66"/>
        <v>0</v>
      </c>
      <c r="K480" s="128">
        <f t="shared" si="67"/>
        <v>0</v>
      </c>
      <c r="L480" s="129" t="str">
        <f t="shared" si="68"/>
        <v>N/A</v>
      </c>
      <c r="M480" s="130" t="str">
        <f t="shared" si="61"/>
        <v/>
      </c>
      <c r="N480" s="131">
        <f t="shared" si="62"/>
        <v>0</v>
      </c>
      <c r="O480" s="134" t="str">
        <f t="shared" si="63"/>
        <v/>
      </c>
      <c r="P480" s="1" t="str">
        <f t="shared" si="69"/>
        <v/>
      </c>
    </row>
    <row r="481" spans="2:16" s="1" customFormat="1" x14ac:dyDescent="0.2">
      <c r="B481" s="32"/>
      <c r="C481" s="32"/>
      <c r="D481" s="104"/>
      <c r="E481" s="191"/>
      <c r="F481" s="31"/>
      <c r="G481" s="71" t="str">
        <f t="shared" si="64"/>
        <v/>
      </c>
      <c r="H481" s="77">
        <f t="shared" si="65"/>
        <v>0</v>
      </c>
      <c r="I481" s="126">
        <f>IFERROR(VLOOKUP($D481,PGP!$A:$B,2,FALSE),0)</f>
        <v>0</v>
      </c>
      <c r="J481" s="127">
        <f t="shared" si="66"/>
        <v>0</v>
      </c>
      <c r="K481" s="128">
        <f t="shared" si="67"/>
        <v>0</v>
      </c>
      <c r="L481" s="129" t="str">
        <f t="shared" si="68"/>
        <v>N/A</v>
      </c>
      <c r="M481" s="130" t="str">
        <f t="shared" ref="M481:M544" si="70">IF(E481=0,"",IF(J481=N481,"Calcul de base/ Standard calculation","Marge protégée/ Protected margin"))</f>
        <v/>
      </c>
      <c r="N481" s="131">
        <f t="shared" ref="N481:N544" si="71">IF(J481="NA",L481,MIN(J481,L481))</f>
        <v>0</v>
      </c>
      <c r="O481" s="134" t="str">
        <f t="shared" ref="O481:O544" si="72">IF(ISBLANK(F481),"",IF(E481&gt;0,ROUNDDOWN(N481/0.05,0)*0.05,"Remplir colonne D/Complete column D"))</f>
        <v/>
      </c>
      <c r="P481" s="1" t="str">
        <f t="shared" si="69"/>
        <v/>
      </c>
    </row>
    <row r="482" spans="2:16" s="1" customFormat="1" x14ac:dyDescent="0.2">
      <c r="B482" s="32"/>
      <c r="C482" s="32"/>
      <c r="D482" s="104"/>
      <c r="E482" s="191"/>
      <c r="F482" s="31"/>
      <c r="G482" s="71" t="str">
        <f t="shared" ref="G482:G545" si="73">IFERROR(F482/E482,"")</f>
        <v/>
      </c>
      <c r="H482" s="77">
        <f t="shared" ref="H482:H545" si="74">(IF(AND(D482="Fleurs séchées/Dried cannabis",(E482&lt;28)),1.05,0)+IF(AND(D482="Fleurs séchées/Dried cannabis",(E482=28)),0.9,0))*$E482</f>
        <v>0</v>
      </c>
      <c r="I482" s="126">
        <f>IFERROR(VLOOKUP($D482,PGP!$A:$B,2,FALSE),0)</f>
        <v>0</v>
      </c>
      <c r="J482" s="127">
        <f t="shared" ref="J482:J545" si="75">ROUNDDOWN(((F482/1.14975)-H482)/(1+I482),2)</f>
        <v>0</v>
      </c>
      <c r="K482" s="128">
        <f t="shared" ref="K482:K545" si="76">(IF(AND(D482="Fleurs séchées/Dried cannabis",(E482&lt;28)),1.85,0)+IF(AND(D482="Fleurs séchées/Dried cannabis",(E482=28)),1.25,0)+IF(D482="Préroulés/Pre-rolled",2.2,0)+IF(D482="Moulu/Ground",1.5,0)+IF(AND(D482="Haschich/Hash",(E482&gt;=3)),3.5,0)+IF(AND(D482="Haschich/Hash",AND(E482&gt;=2,E482&lt;3)),4.3,0)+IF(AND(D482="Haschich/Hash",AND(E482&gt;=0,E482&lt;2)),5.9,0))*E482</f>
        <v>0</v>
      </c>
      <c r="L482" s="129" t="str">
        <f t="shared" ref="L482:L545" si="77">IF(K482&gt;0,(F482/1.14975)-K482,"N/A")</f>
        <v>N/A</v>
      </c>
      <c r="M482" s="130" t="str">
        <f t="shared" si="70"/>
        <v/>
      </c>
      <c r="N482" s="131">
        <f t="shared" si="71"/>
        <v>0</v>
      </c>
      <c r="O482" s="134" t="str">
        <f t="shared" si="72"/>
        <v/>
      </c>
      <c r="P482" s="1" t="str">
        <f t="shared" si="69"/>
        <v/>
      </c>
    </row>
    <row r="483" spans="2:16" s="1" customFormat="1" x14ac:dyDescent="0.2">
      <c r="B483" s="32"/>
      <c r="C483" s="32"/>
      <c r="D483" s="104"/>
      <c r="E483" s="191"/>
      <c r="F483" s="31"/>
      <c r="G483" s="71" t="str">
        <f t="shared" si="73"/>
        <v/>
      </c>
      <c r="H483" s="77">
        <f t="shared" si="74"/>
        <v>0</v>
      </c>
      <c r="I483" s="126">
        <f>IFERROR(VLOOKUP($D483,PGP!$A:$B,2,FALSE),0)</f>
        <v>0</v>
      </c>
      <c r="J483" s="127">
        <f t="shared" si="75"/>
        <v>0</v>
      </c>
      <c r="K483" s="128">
        <f t="shared" si="76"/>
        <v>0</v>
      </c>
      <c r="L483" s="129" t="str">
        <f t="shared" si="77"/>
        <v>N/A</v>
      </c>
      <c r="M483" s="130" t="str">
        <f t="shared" si="70"/>
        <v/>
      </c>
      <c r="N483" s="131">
        <f t="shared" si="71"/>
        <v>0</v>
      </c>
      <c r="O483" s="134" t="str">
        <f t="shared" si="72"/>
        <v/>
      </c>
      <c r="P483" s="1" t="str">
        <f t="shared" si="69"/>
        <v/>
      </c>
    </row>
    <row r="484" spans="2:16" s="1" customFormat="1" x14ac:dyDescent="0.2">
      <c r="B484" s="32"/>
      <c r="C484" s="32"/>
      <c r="D484" s="104"/>
      <c r="E484" s="191"/>
      <c r="F484" s="31"/>
      <c r="G484" s="71" t="str">
        <f t="shared" si="73"/>
        <v/>
      </c>
      <c r="H484" s="77">
        <f t="shared" si="74"/>
        <v>0</v>
      </c>
      <c r="I484" s="126">
        <f>IFERROR(VLOOKUP($D484,PGP!$A:$B,2,FALSE),0)</f>
        <v>0</v>
      </c>
      <c r="J484" s="127">
        <f t="shared" si="75"/>
        <v>0</v>
      </c>
      <c r="K484" s="128">
        <f t="shared" si="76"/>
        <v>0</v>
      </c>
      <c r="L484" s="129" t="str">
        <f t="shared" si="77"/>
        <v>N/A</v>
      </c>
      <c r="M484" s="130" t="str">
        <f t="shared" si="70"/>
        <v/>
      </c>
      <c r="N484" s="131">
        <f t="shared" si="71"/>
        <v>0</v>
      </c>
      <c r="O484" s="134" t="str">
        <f t="shared" si="72"/>
        <v/>
      </c>
      <c r="P484" s="1" t="str">
        <f t="shared" si="69"/>
        <v/>
      </c>
    </row>
    <row r="485" spans="2:16" s="1" customFormat="1" x14ac:dyDescent="0.2">
      <c r="B485" s="32"/>
      <c r="C485" s="32"/>
      <c r="D485" s="104"/>
      <c r="E485" s="191"/>
      <c r="F485" s="31"/>
      <c r="G485" s="71" t="str">
        <f t="shared" si="73"/>
        <v/>
      </c>
      <c r="H485" s="77">
        <f t="shared" si="74"/>
        <v>0</v>
      </c>
      <c r="I485" s="126">
        <f>IFERROR(VLOOKUP($D485,PGP!$A:$B,2,FALSE),0)</f>
        <v>0</v>
      </c>
      <c r="J485" s="127">
        <f t="shared" si="75"/>
        <v>0</v>
      </c>
      <c r="K485" s="128">
        <f t="shared" si="76"/>
        <v>0</v>
      </c>
      <c r="L485" s="129" t="str">
        <f t="shared" si="77"/>
        <v>N/A</v>
      </c>
      <c r="M485" s="130" t="str">
        <f t="shared" si="70"/>
        <v/>
      </c>
      <c r="N485" s="131">
        <f t="shared" si="71"/>
        <v>0</v>
      </c>
      <c r="O485" s="134" t="str">
        <f t="shared" si="72"/>
        <v/>
      </c>
      <c r="P485" s="1" t="str">
        <f t="shared" si="69"/>
        <v/>
      </c>
    </row>
    <row r="486" spans="2:16" s="1" customFormat="1" x14ac:dyDescent="0.2">
      <c r="B486" s="32"/>
      <c r="C486" s="32"/>
      <c r="D486" s="104"/>
      <c r="E486" s="191"/>
      <c r="F486" s="31"/>
      <c r="G486" s="71" t="str">
        <f t="shared" si="73"/>
        <v/>
      </c>
      <c r="H486" s="77">
        <f t="shared" si="74"/>
        <v>0</v>
      </c>
      <c r="I486" s="126">
        <f>IFERROR(VLOOKUP($D486,PGP!$A:$B,2,FALSE),0)</f>
        <v>0</v>
      </c>
      <c r="J486" s="127">
        <f t="shared" si="75"/>
        <v>0</v>
      </c>
      <c r="K486" s="128">
        <f t="shared" si="76"/>
        <v>0</v>
      </c>
      <c r="L486" s="129" t="str">
        <f t="shared" si="77"/>
        <v>N/A</v>
      </c>
      <c r="M486" s="130" t="str">
        <f t="shared" si="70"/>
        <v/>
      </c>
      <c r="N486" s="131">
        <f t="shared" si="71"/>
        <v>0</v>
      </c>
      <c r="O486" s="134" t="str">
        <f t="shared" si="72"/>
        <v/>
      </c>
      <c r="P486" s="1" t="str">
        <f t="shared" si="69"/>
        <v/>
      </c>
    </row>
    <row r="487" spans="2:16" s="1" customFormat="1" x14ac:dyDescent="0.2">
      <c r="B487" s="32"/>
      <c r="C487" s="32"/>
      <c r="D487" s="104"/>
      <c r="E487" s="191"/>
      <c r="F487" s="31"/>
      <c r="G487" s="71" t="str">
        <f t="shared" si="73"/>
        <v/>
      </c>
      <c r="H487" s="77">
        <f t="shared" si="74"/>
        <v>0</v>
      </c>
      <c r="I487" s="126">
        <f>IFERROR(VLOOKUP($D487,PGP!$A:$B,2,FALSE),0)</f>
        <v>0</v>
      </c>
      <c r="J487" s="127">
        <f t="shared" si="75"/>
        <v>0</v>
      </c>
      <c r="K487" s="128">
        <f t="shared" si="76"/>
        <v>0</v>
      </c>
      <c r="L487" s="129" t="str">
        <f t="shared" si="77"/>
        <v>N/A</v>
      </c>
      <c r="M487" s="130" t="str">
        <f t="shared" si="70"/>
        <v/>
      </c>
      <c r="N487" s="131">
        <f t="shared" si="71"/>
        <v>0</v>
      </c>
      <c r="O487" s="134" t="str">
        <f t="shared" si="72"/>
        <v/>
      </c>
      <c r="P487" s="1" t="str">
        <f t="shared" si="69"/>
        <v/>
      </c>
    </row>
    <row r="488" spans="2:16" s="1" customFormat="1" x14ac:dyDescent="0.2">
      <c r="B488" s="32"/>
      <c r="C488" s="32"/>
      <c r="D488" s="104"/>
      <c r="E488" s="191"/>
      <c r="F488" s="31"/>
      <c r="G488" s="71" t="str">
        <f t="shared" si="73"/>
        <v/>
      </c>
      <c r="H488" s="77">
        <f t="shared" si="74"/>
        <v>0</v>
      </c>
      <c r="I488" s="126">
        <f>IFERROR(VLOOKUP($D488,PGP!$A:$B,2,FALSE),0)</f>
        <v>0</v>
      </c>
      <c r="J488" s="127">
        <f t="shared" si="75"/>
        <v>0</v>
      </c>
      <c r="K488" s="128">
        <f t="shared" si="76"/>
        <v>0</v>
      </c>
      <c r="L488" s="129" t="str">
        <f t="shared" si="77"/>
        <v>N/A</v>
      </c>
      <c r="M488" s="130" t="str">
        <f t="shared" si="70"/>
        <v/>
      </c>
      <c r="N488" s="131">
        <f t="shared" si="71"/>
        <v>0</v>
      </c>
      <c r="O488" s="134" t="str">
        <f t="shared" si="72"/>
        <v/>
      </c>
      <c r="P488" s="1" t="str">
        <f t="shared" si="69"/>
        <v/>
      </c>
    </row>
    <row r="489" spans="2:16" s="1" customFormat="1" x14ac:dyDescent="0.2">
      <c r="B489" s="32"/>
      <c r="C489" s="32"/>
      <c r="D489" s="104"/>
      <c r="E489" s="191"/>
      <c r="F489" s="31"/>
      <c r="G489" s="71" t="str">
        <f t="shared" si="73"/>
        <v/>
      </c>
      <c r="H489" s="77">
        <f t="shared" si="74"/>
        <v>0</v>
      </c>
      <c r="I489" s="126">
        <f>IFERROR(VLOOKUP($D489,PGP!$A:$B,2,FALSE),0)</f>
        <v>0</v>
      </c>
      <c r="J489" s="127">
        <f t="shared" si="75"/>
        <v>0</v>
      </c>
      <c r="K489" s="128">
        <f t="shared" si="76"/>
        <v>0</v>
      </c>
      <c r="L489" s="129" t="str">
        <f t="shared" si="77"/>
        <v>N/A</v>
      </c>
      <c r="M489" s="130" t="str">
        <f t="shared" si="70"/>
        <v/>
      </c>
      <c r="N489" s="131">
        <f t="shared" si="71"/>
        <v>0</v>
      </c>
      <c r="O489" s="134" t="str">
        <f t="shared" si="72"/>
        <v/>
      </c>
      <c r="P489" s="1" t="str">
        <f t="shared" si="69"/>
        <v/>
      </c>
    </row>
    <row r="490" spans="2:16" s="1" customFormat="1" x14ac:dyDescent="0.2">
      <c r="B490" s="32"/>
      <c r="C490" s="32"/>
      <c r="D490" s="104"/>
      <c r="E490" s="191"/>
      <c r="F490" s="31"/>
      <c r="G490" s="71" t="str">
        <f t="shared" si="73"/>
        <v/>
      </c>
      <c r="H490" s="77">
        <f t="shared" si="74"/>
        <v>0</v>
      </c>
      <c r="I490" s="126">
        <f>IFERROR(VLOOKUP($D490,PGP!$A:$B,2,FALSE),0)</f>
        <v>0</v>
      </c>
      <c r="J490" s="127">
        <f t="shared" si="75"/>
        <v>0</v>
      </c>
      <c r="K490" s="128">
        <f t="shared" si="76"/>
        <v>0</v>
      </c>
      <c r="L490" s="129" t="str">
        <f t="shared" si="77"/>
        <v>N/A</v>
      </c>
      <c r="M490" s="130" t="str">
        <f t="shared" si="70"/>
        <v/>
      </c>
      <c r="N490" s="131">
        <f t="shared" si="71"/>
        <v>0</v>
      </c>
      <c r="O490" s="134" t="str">
        <f t="shared" si="72"/>
        <v/>
      </c>
      <c r="P490" s="1" t="str">
        <f t="shared" si="69"/>
        <v/>
      </c>
    </row>
    <row r="491" spans="2:16" s="1" customFormat="1" x14ac:dyDescent="0.2">
      <c r="B491" s="32"/>
      <c r="C491" s="32"/>
      <c r="D491" s="104"/>
      <c r="E491" s="191"/>
      <c r="F491" s="31"/>
      <c r="G491" s="71" t="str">
        <f t="shared" si="73"/>
        <v/>
      </c>
      <c r="H491" s="77">
        <f t="shared" si="74"/>
        <v>0</v>
      </c>
      <c r="I491" s="126">
        <f>IFERROR(VLOOKUP($D491,PGP!$A:$B,2,FALSE),0)</f>
        <v>0</v>
      </c>
      <c r="J491" s="127">
        <f t="shared" si="75"/>
        <v>0</v>
      </c>
      <c r="K491" s="128">
        <f t="shared" si="76"/>
        <v>0</v>
      </c>
      <c r="L491" s="129" t="str">
        <f t="shared" si="77"/>
        <v>N/A</v>
      </c>
      <c r="M491" s="130" t="str">
        <f t="shared" si="70"/>
        <v/>
      </c>
      <c r="N491" s="131">
        <f t="shared" si="71"/>
        <v>0</v>
      </c>
      <c r="O491" s="134" t="str">
        <f t="shared" si="72"/>
        <v/>
      </c>
      <c r="P491" s="1" t="str">
        <f t="shared" si="69"/>
        <v/>
      </c>
    </row>
    <row r="492" spans="2:16" s="1" customFormat="1" x14ac:dyDescent="0.2">
      <c r="B492" s="32"/>
      <c r="C492" s="32"/>
      <c r="D492" s="104"/>
      <c r="E492" s="191"/>
      <c r="F492" s="31"/>
      <c r="G492" s="71" t="str">
        <f t="shared" si="73"/>
        <v/>
      </c>
      <c r="H492" s="77">
        <f t="shared" si="74"/>
        <v>0</v>
      </c>
      <c r="I492" s="126">
        <f>IFERROR(VLOOKUP($D492,PGP!$A:$B,2,FALSE),0)</f>
        <v>0</v>
      </c>
      <c r="J492" s="127">
        <f t="shared" si="75"/>
        <v>0</v>
      </c>
      <c r="K492" s="128">
        <f t="shared" si="76"/>
        <v>0</v>
      </c>
      <c r="L492" s="129" t="str">
        <f t="shared" si="77"/>
        <v>N/A</v>
      </c>
      <c r="M492" s="130" t="str">
        <f t="shared" si="70"/>
        <v/>
      </c>
      <c r="N492" s="131">
        <f t="shared" si="71"/>
        <v>0</v>
      </c>
      <c r="O492" s="134" t="str">
        <f t="shared" si="72"/>
        <v/>
      </c>
      <c r="P492" s="1" t="str">
        <f t="shared" ref="P492:P555" si="78">IF(ROUND(F492,1)=F492,"","ATTENTION, arrondir au dixième près, WARNING, round up the amount")</f>
        <v/>
      </c>
    </row>
    <row r="493" spans="2:16" s="1" customFormat="1" x14ac:dyDescent="0.2">
      <c r="B493" s="32"/>
      <c r="C493" s="32"/>
      <c r="D493" s="104"/>
      <c r="E493" s="191"/>
      <c r="F493" s="31"/>
      <c r="G493" s="71" t="str">
        <f t="shared" si="73"/>
        <v/>
      </c>
      <c r="H493" s="77">
        <f t="shared" si="74"/>
        <v>0</v>
      </c>
      <c r="I493" s="126">
        <f>IFERROR(VLOOKUP($D493,PGP!$A:$B,2,FALSE),0)</f>
        <v>0</v>
      </c>
      <c r="J493" s="127">
        <f t="shared" si="75"/>
        <v>0</v>
      </c>
      <c r="K493" s="128">
        <f t="shared" si="76"/>
        <v>0</v>
      </c>
      <c r="L493" s="129" t="str">
        <f t="shared" si="77"/>
        <v>N/A</v>
      </c>
      <c r="M493" s="130" t="str">
        <f t="shared" si="70"/>
        <v/>
      </c>
      <c r="N493" s="131">
        <f t="shared" si="71"/>
        <v>0</v>
      </c>
      <c r="O493" s="134" t="str">
        <f t="shared" si="72"/>
        <v/>
      </c>
      <c r="P493" s="1" t="str">
        <f t="shared" si="78"/>
        <v/>
      </c>
    </row>
    <row r="494" spans="2:16" s="1" customFormat="1" x14ac:dyDescent="0.2">
      <c r="B494" s="32"/>
      <c r="C494" s="32"/>
      <c r="D494" s="104"/>
      <c r="E494" s="191"/>
      <c r="F494" s="31"/>
      <c r="G494" s="71" t="str">
        <f t="shared" si="73"/>
        <v/>
      </c>
      <c r="H494" s="77">
        <f t="shared" si="74"/>
        <v>0</v>
      </c>
      <c r="I494" s="126">
        <f>IFERROR(VLOOKUP($D494,PGP!$A:$B,2,FALSE),0)</f>
        <v>0</v>
      </c>
      <c r="J494" s="127">
        <f t="shared" si="75"/>
        <v>0</v>
      </c>
      <c r="K494" s="128">
        <f t="shared" si="76"/>
        <v>0</v>
      </c>
      <c r="L494" s="129" t="str">
        <f t="shared" si="77"/>
        <v>N/A</v>
      </c>
      <c r="M494" s="130" t="str">
        <f t="shared" si="70"/>
        <v/>
      </c>
      <c r="N494" s="131">
        <f t="shared" si="71"/>
        <v>0</v>
      </c>
      <c r="O494" s="134" t="str">
        <f t="shared" si="72"/>
        <v/>
      </c>
      <c r="P494" s="1" t="str">
        <f t="shared" si="78"/>
        <v/>
      </c>
    </row>
    <row r="495" spans="2:16" s="1" customFormat="1" x14ac:dyDescent="0.2">
      <c r="B495" s="32"/>
      <c r="C495" s="32"/>
      <c r="D495" s="104"/>
      <c r="E495" s="191"/>
      <c r="F495" s="31"/>
      <c r="G495" s="71" t="str">
        <f t="shared" si="73"/>
        <v/>
      </c>
      <c r="H495" s="77">
        <f t="shared" si="74"/>
        <v>0</v>
      </c>
      <c r="I495" s="126">
        <f>IFERROR(VLOOKUP($D495,PGP!$A:$B,2,FALSE),0)</f>
        <v>0</v>
      </c>
      <c r="J495" s="127">
        <f t="shared" si="75"/>
        <v>0</v>
      </c>
      <c r="K495" s="128">
        <f t="shared" si="76"/>
        <v>0</v>
      </c>
      <c r="L495" s="129" t="str">
        <f t="shared" si="77"/>
        <v>N/A</v>
      </c>
      <c r="M495" s="130" t="str">
        <f t="shared" si="70"/>
        <v/>
      </c>
      <c r="N495" s="131">
        <f t="shared" si="71"/>
        <v>0</v>
      </c>
      <c r="O495" s="134" t="str">
        <f t="shared" si="72"/>
        <v/>
      </c>
      <c r="P495" s="1" t="str">
        <f t="shared" si="78"/>
        <v/>
      </c>
    </row>
    <row r="496" spans="2:16" s="1" customFormat="1" x14ac:dyDescent="0.2">
      <c r="B496" s="32"/>
      <c r="C496" s="32"/>
      <c r="D496" s="104"/>
      <c r="E496" s="191"/>
      <c r="F496" s="31"/>
      <c r="G496" s="71" t="str">
        <f t="shared" si="73"/>
        <v/>
      </c>
      <c r="H496" s="77">
        <f t="shared" si="74"/>
        <v>0</v>
      </c>
      <c r="I496" s="126">
        <f>IFERROR(VLOOKUP($D496,PGP!$A:$B,2,FALSE),0)</f>
        <v>0</v>
      </c>
      <c r="J496" s="127">
        <f t="shared" si="75"/>
        <v>0</v>
      </c>
      <c r="K496" s="128">
        <f t="shared" si="76"/>
        <v>0</v>
      </c>
      <c r="L496" s="129" t="str">
        <f t="shared" si="77"/>
        <v>N/A</v>
      </c>
      <c r="M496" s="130" t="str">
        <f t="shared" si="70"/>
        <v/>
      </c>
      <c r="N496" s="131">
        <f t="shared" si="71"/>
        <v>0</v>
      </c>
      <c r="O496" s="134" t="str">
        <f t="shared" si="72"/>
        <v/>
      </c>
      <c r="P496" s="1" t="str">
        <f t="shared" si="78"/>
        <v/>
      </c>
    </row>
    <row r="497" spans="2:16" s="1" customFormat="1" x14ac:dyDescent="0.2">
      <c r="B497" s="32"/>
      <c r="C497" s="32"/>
      <c r="D497" s="104"/>
      <c r="E497" s="191"/>
      <c r="F497" s="31"/>
      <c r="G497" s="71" t="str">
        <f t="shared" si="73"/>
        <v/>
      </c>
      <c r="H497" s="77">
        <f t="shared" si="74"/>
        <v>0</v>
      </c>
      <c r="I497" s="126">
        <f>IFERROR(VLOOKUP($D497,PGP!$A:$B,2,FALSE),0)</f>
        <v>0</v>
      </c>
      <c r="J497" s="127">
        <f t="shared" si="75"/>
        <v>0</v>
      </c>
      <c r="K497" s="128">
        <f t="shared" si="76"/>
        <v>0</v>
      </c>
      <c r="L497" s="129" t="str">
        <f t="shared" si="77"/>
        <v>N/A</v>
      </c>
      <c r="M497" s="130" t="str">
        <f t="shared" si="70"/>
        <v/>
      </c>
      <c r="N497" s="131">
        <f t="shared" si="71"/>
        <v>0</v>
      </c>
      <c r="O497" s="134" t="str">
        <f t="shared" si="72"/>
        <v/>
      </c>
      <c r="P497" s="1" t="str">
        <f t="shared" si="78"/>
        <v/>
      </c>
    </row>
    <row r="498" spans="2:16" s="1" customFormat="1" x14ac:dyDescent="0.2">
      <c r="B498" s="32"/>
      <c r="C498" s="32"/>
      <c r="D498" s="104"/>
      <c r="E498" s="191"/>
      <c r="F498" s="31"/>
      <c r="G498" s="71" t="str">
        <f t="shared" si="73"/>
        <v/>
      </c>
      <c r="H498" s="77">
        <f t="shared" si="74"/>
        <v>0</v>
      </c>
      <c r="I498" s="126">
        <f>IFERROR(VLOOKUP($D498,PGP!$A:$B,2,FALSE),0)</f>
        <v>0</v>
      </c>
      <c r="J498" s="127">
        <f t="shared" si="75"/>
        <v>0</v>
      </c>
      <c r="K498" s="128">
        <f t="shared" si="76"/>
        <v>0</v>
      </c>
      <c r="L498" s="129" t="str">
        <f t="shared" si="77"/>
        <v>N/A</v>
      </c>
      <c r="M498" s="130" t="str">
        <f t="shared" si="70"/>
        <v/>
      </c>
      <c r="N498" s="131">
        <f t="shared" si="71"/>
        <v>0</v>
      </c>
      <c r="O498" s="134" t="str">
        <f t="shared" si="72"/>
        <v/>
      </c>
      <c r="P498" s="1" t="str">
        <f t="shared" si="78"/>
        <v/>
      </c>
    </row>
    <row r="499" spans="2:16" s="1" customFormat="1" x14ac:dyDescent="0.2">
      <c r="B499" s="32"/>
      <c r="C499" s="32"/>
      <c r="D499" s="104"/>
      <c r="E499" s="191"/>
      <c r="F499" s="31"/>
      <c r="G499" s="71" t="str">
        <f t="shared" si="73"/>
        <v/>
      </c>
      <c r="H499" s="77">
        <f t="shared" si="74"/>
        <v>0</v>
      </c>
      <c r="I499" s="126">
        <f>IFERROR(VLOOKUP($D499,PGP!$A:$B,2,FALSE),0)</f>
        <v>0</v>
      </c>
      <c r="J499" s="127">
        <f t="shared" si="75"/>
        <v>0</v>
      </c>
      <c r="K499" s="128">
        <f t="shared" si="76"/>
        <v>0</v>
      </c>
      <c r="L499" s="129" t="str">
        <f t="shared" si="77"/>
        <v>N/A</v>
      </c>
      <c r="M499" s="130" t="str">
        <f t="shared" si="70"/>
        <v/>
      </c>
      <c r="N499" s="131">
        <f t="shared" si="71"/>
        <v>0</v>
      </c>
      <c r="O499" s="134" t="str">
        <f t="shared" si="72"/>
        <v/>
      </c>
      <c r="P499" s="1" t="str">
        <f t="shared" si="78"/>
        <v/>
      </c>
    </row>
    <row r="500" spans="2:16" s="1" customFormat="1" x14ac:dyDescent="0.2">
      <c r="B500" s="32"/>
      <c r="C500" s="32"/>
      <c r="D500" s="104"/>
      <c r="E500" s="191"/>
      <c r="F500" s="31"/>
      <c r="G500" s="71" t="str">
        <f t="shared" si="73"/>
        <v/>
      </c>
      <c r="H500" s="77">
        <f t="shared" si="74"/>
        <v>0</v>
      </c>
      <c r="I500" s="126">
        <f>IFERROR(VLOOKUP($D500,PGP!$A:$B,2,FALSE),0)</f>
        <v>0</v>
      </c>
      <c r="J500" s="127">
        <f t="shared" si="75"/>
        <v>0</v>
      </c>
      <c r="K500" s="128">
        <f t="shared" si="76"/>
        <v>0</v>
      </c>
      <c r="L500" s="129" t="str">
        <f t="shared" si="77"/>
        <v>N/A</v>
      </c>
      <c r="M500" s="130" t="str">
        <f t="shared" si="70"/>
        <v/>
      </c>
      <c r="N500" s="131">
        <f t="shared" si="71"/>
        <v>0</v>
      </c>
      <c r="O500" s="134" t="str">
        <f t="shared" si="72"/>
        <v/>
      </c>
      <c r="P500" s="1" t="str">
        <f t="shared" si="78"/>
        <v/>
      </c>
    </row>
    <row r="501" spans="2:16" s="1" customFormat="1" x14ac:dyDescent="0.2">
      <c r="B501" s="32"/>
      <c r="C501" s="32"/>
      <c r="D501" s="104"/>
      <c r="E501" s="191"/>
      <c r="F501" s="31"/>
      <c r="G501" s="71" t="str">
        <f t="shared" si="73"/>
        <v/>
      </c>
      <c r="H501" s="77">
        <f t="shared" si="74"/>
        <v>0</v>
      </c>
      <c r="I501" s="126">
        <f>IFERROR(VLOOKUP($D501,PGP!$A:$B,2,FALSE),0)</f>
        <v>0</v>
      </c>
      <c r="J501" s="127">
        <f t="shared" si="75"/>
        <v>0</v>
      </c>
      <c r="K501" s="128">
        <f t="shared" si="76"/>
        <v>0</v>
      </c>
      <c r="L501" s="129" t="str">
        <f t="shared" si="77"/>
        <v>N/A</v>
      </c>
      <c r="M501" s="130" t="str">
        <f t="shared" si="70"/>
        <v/>
      </c>
      <c r="N501" s="131">
        <f t="shared" si="71"/>
        <v>0</v>
      </c>
      <c r="O501" s="134" t="str">
        <f t="shared" si="72"/>
        <v/>
      </c>
      <c r="P501" s="1" t="str">
        <f t="shared" si="78"/>
        <v/>
      </c>
    </row>
    <row r="502" spans="2:16" s="1" customFormat="1" x14ac:dyDescent="0.2">
      <c r="B502" s="32"/>
      <c r="C502" s="32"/>
      <c r="D502" s="104"/>
      <c r="E502" s="191"/>
      <c r="F502" s="31"/>
      <c r="G502" s="71" t="str">
        <f t="shared" si="73"/>
        <v/>
      </c>
      <c r="H502" s="77">
        <f t="shared" si="74"/>
        <v>0</v>
      </c>
      <c r="I502" s="126">
        <f>IFERROR(VLOOKUP($D502,PGP!$A:$B,2,FALSE),0)</f>
        <v>0</v>
      </c>
      <c r="J502" s="127">
        <f t="shared" si="75"/>
        <v>0</v>
      </c>
      <c r="K502" s="128">
        <f t="shared" si="76"/>
        <v>0</v>
      </c>
      <c r="L502" s="129" t="str">
        <f t="shared" si="77"/>
        <v>N/A</v>
      </c>
      <c r="M502" s="130" t="str">
        <f t="shared" si="70"/>
        <v/>
      </c>
      <c r="N502" s="131">
        <f t="shared" si="71"/>
        <v>0</v>
      </c>
      <c r="O502" s="134" t="str">
        <f t="shared" si="72"/>
        <v/>
      </c>
      <c r="P502" s="1" t="str">
        <f t="shared" si="78"/>
        <v/>
      </c>
    </row>
    <row r="503" spans="2:16" s="1" customFormat="1" x14ac:dyDescent="0.2">
      <c r="B503" s="32"/>
      <c r="C503" s="32"/>
      <c r="D503" s="104"/>
      <c r="E503" s="191"/>
      <c r="F503" s="31"/>
      <c r="G503" s="71" t="str">
        <f t="shared" si="73"/>
        <v/>
      </c>
      <c r="H503" s="77">
        <f t="shared" si="74"/>
        <v>0</v>
      </c>
      <c r="I503" s="126">
        <f>IFERROR(VLOOKUP($D503,PGP!$A:$B,2,FALSE),0)</f>
        <v>0</v>
      </c>
      <c r="J503" s="127">
        <f t="shared" si="75"/>
        <v>0</v>
      </c>
      <c r="K503" s="128">
        <f t="shared" si="76"/>
        <v>0</v>
      </c>
      <c r="L503" s="129" t="str">
        <f t="shared" si="77"/>
        <v>N/A</v>
      </c>
      <c r="M503" s="130" t="str">
        <f t="shared" si="70"/>
        <v/>
      </c>
      <c r="N503" s="131">
        <f t="shared" si="71"/>
        <v>0</v>
      </c>
      <c r="O503" s="134" t="str">
        <f t="shared" si="72"/>
        <v/>
      </c>
      <c r="P503" s="1" t="str">
        <f t="shared" si="78"/>
        <v/>
      </c>
    </row>
    <row r="504" spans="2:16" s="1" customFormat="1" x14ac:dyDescent="0.2">
      <c r="B504" s="32"/>
      <c r="C504" s="32"/>
      <c r="D504" s="104"/>
      <c r="E504" s="191"/>
      <c r="F504" s="31"/>
      <c r="G504" s="71" t="str">
        <f t="shared" si="73"/>
        <v/>
      </c>
      <c r="H504" s="77">
        <f t="shared" si="74"/>
        <v>0</v>
      </c>
      <c r="I504" s="126">
        <f>IFERROR(VLOOKUP($D504,PGP!$A:$B,2,FALSE),0)</f>
        <v>0</v>
      </c>
      <c r="J504" s="127">
        <f t="shared" si="75"/>
        <v>0</v>
      </c>
      <c r="K504" s="128">
        <f t="shared" si="76"/>
        <v>0</v>
      </c>
      <c r="L504" s="129" t="str">
        <f t="shared" si="77"/>
        <v>N/A</v>
      </c>
      <c r="M504" s="130" t="str">
        <f t="shared" si="70"/>
        <v/>
      </c>
      <c r="N504" s="131">
        <f t="shared" si="71"/>
        <v>0</v>
      </c>
      <c r="O504" s="134" t="str">
        <f t="shared" si="72"/>
        <v/>
      </c>
      <c r="P504" s="1" t="str">
        <f t="shared" si="78"/>
        <v/>
      </c>
    </row>
    <row r="505" spans="2:16" s="1" customFormat="1" x14ac:dyDescent="0.2">
      <c r="B505" s="32"/>
      <c r="C505" s="32"/>
      <c r="D505" s="104"/>
      <c r="E505" s="191"/>
      <c r="F505" s="31"/>
      <c r="G505" s="71" t="str">
        <f t="shared" si="73"/>
        <v/>
      </c>
      <c r="H505" s="77">
        <f t="shared" si="74"/>
        <v>0</v>
      </c>
      <c r="I505" s="126">
        <f>IFERROR(VLOOKUP($D505,PGP!$A:$B,2,FALSE),0)</f>
        <v>0</v>
      </c>
      <c r="J505" s="127">
        <f t="shared" si="75"/>
        <v>0</v>
      </c>
      <c r="K505" s="128">
        <f t="shared" si="76"/>
        <v>0</v>
      </c>
      <c r="L505" s="129" t="str">
        <f t="shared" si="77"/>
        <v>N/A</v>
      </c>
      <c r="M505" s="130" t="str">
        <f t="shared" si="70"/>
        <v/>
      </c>
      <c r="N505" s="131">
        <f t="shared" si="71"/>
        <v>0</v>
      </c>
      <c r="O505" s="134" t="str">
        <f t="shared" si="72"/>
        <v/>
      </c>
      <c r="P505" s="1" t="str">
        <f t="shared" si="78"/>
        <v/>
      </c>
    </row>
    <row r="506" spans="2:16" s="1" customFormat="1" x14ac:dyDescent="0.2">
      <c r="B506" s="32"/>
      <c r="C506" s="32"/>
      <c r="D506" s="104"/>
      <c r="E506" s="191"/>
      <c r="F506" s="31"/>
      <c r="G506" s="71" t="str">
        <f t="shared" si="73"/>
        <v/>
      </c>
      <c r="H506" s="77">
        <f t="shared" si="74"/>
        <v>0</v>
      </c>
      <c r="I506" s="126">
        <f>IFERROR(VLOOKUP($D506,PGP!$A:$B,2,FALSE),0)</f>
        <v>0</v>
      </c>
      <c r="J506" s="127">
        <f t="shared" si="75"/>
        <v>0</v>
      </c>
      <c r="K506" s="128">
        <f t="shared" si="76"/>
        <v>0</v>
      </c>
      <c r="L506" s="129" t="str">
        <f t="shared" si="77"/>
        <v>N/A</v>
      </c>
      <c r="M506" s="130" t="str">
        <f t="shared" si="70"/>
        <v/>
      </c>
      <c r="N506" s="131">
        <f t="shared" si="71"/>
        <v>0</v>
      </c>
      <c r="O506" s="134" t="str">
        <f t="shared" si="72"/>
        <v/>
      </c>
      <c r="P506" s="1" t="str">
        <f t="shared" si="78"/>
        <v/>
      </c>
    </row>
    <row r="507" spans="2:16" s="1" customFormat="1" x14ac:dyDescent="0.2">
      <c r="B507" s="32"/>
      <c r="C507" s="32"/>
      <c r="D507" s="104"/>
      <c r="E507" s="191"/>
      <c r="F507" s="31"/>
      <c r="G507" s="71" t="str">
        <f t="shared" si="73"/>
        <v/>
      </c>
      <c r="H507" s="77">
        <f t="shared" si="74"/>
        <v>0</v>
      </c>
      <c r="I507" s="126">
        <f>IFERROR(VLOOKUP($D507,PGP!$A:$B,2,FALSE),0)</f>
        <v>0</v>
      </c>
      <c r="J507" s="127">
        <f t="shared" si="75"/>
        <v>0</v>
      </c>
      <c r="K507" s="128">
        <f t="shared" si="76"/>
        <v>0</v>
      </c>
      <c r="L507" s="129" t="str">
        <f t="shared" si="77"/>
        <v>N/A</v>
      </c>
      <c r="M507" s="130" t="str">
        <f t="shared" si="70"/>
        <v/>
      </c>
      <c r="N507" s="131">
        <f t="shared" si="71"/>
        <v>0</v>
      </c>
      <c r="O507" s="134" t="str">
        <f t="shared" si="72"/>
        <v/>
      </c>
      <c r="P507" s="1" t="str">
        <f t="shared" si="78"/>
        <v/>
      </c>
    </row>
    <row r="508" spans="2:16" s="1" customFormat="1" x14ac:dyDescent="0.2">
      <c r="B508" s="32"/>
      <c r="C508" s="32"/>
      <c r="D508" s="104"/>
      <c r="E508" s="191"/>
      <c r="F508" s="31"/>
      <c r="G508" s="71" t="str">
        <f t="shared" si="73"/>
        <v/>
      </c>
      <c r="H508" s="77">
        <f t="shared" si="74"/>
        <v>0</v>
      </c>
      <c r="I508" s="126">
        <f>IFERROR(VLOOKUP($D508,PGP!$A:$B,2,FALSE),0)</f>
        <v>0</v>
      </c>
      <c r="J508" s="127">
        <f t="shared" si="75"/>
        <v>0</v>
      </c>
      <c r="K508" s="128">
        <f t="shared" si="76"/>
        <v>0</v>
      </c>
      <c r="L508" s="129" t="str">
        <f t="shared" si="77"/>
        <v>N/A</v>
      </c>
      <c r="M508" s="130" t="str">
        <f t="shared" si="70"/>
        <v/>
      </c>
      <c r="N508" s="131">
        <f t="shared" si="71"/>
        <v>0</v>
      </c>
      <c r="O508" s="134" t="str">
        <f t="shared" si="72"/>
        <v/>
      </c>
      <c r="P508" s="1" t="str">
        <f t="shared" si="78"/>
        <v/>
      </c>
    </row>
    <row r="509" spans="2:16" s="1" customFormat="1" x14ac:dyDescent="0.2">
      <c r="B509" s="32"/>
      <c r="C509" s="32"/>
      <c r="D509" s="104"/>
      <c r="E509" s="191"/>
      <c r="F509" s="31"/>
      <c r="G509" s="71" t="str">
        <f t="shared" si="73"/>
        <v/>
      </c>
      <c r="H509" s="77">
        <f t="shared" si="74"/>
        <v>0</v>
      </c>
      <c r="I509" s="126">
        <f>IFERROR(VLOOKUP($D509,PGP!$A:$B,2,FALSE),0)</f>
        <v>0</v>
      </c>
      <c r="J509" s="127">
        <f t="shared" si="75"/>
        <v>0</v>
      </c>
      <c r="K509" s="128">
        <f t="shared" si="76"/>
        <v>0</v>
      </c>
      <c r="L509" s="129" t="str">
        <f t="shared" si="77"/>
        <v>N/A</v>
      </c>
      <c r="M509" s="130" t="str">
        <f t="shared" si="70"/>
        <v/>
      </c>
      <c r="N509" s="131">
        <f t="shared" si="71"/>
        <v>0</v>
      </c>
      <c r="O509" s="134" t="str">
        <f t="shared" si="72"/>
        <v/>
      </c>
      <c r="P509" s="1" t="str">
        <f t="shared" si="78"/>
        <v/>
      </c>
    </row>
    <row r="510" spans="2:16" s="1" customFormat="1" x14ac:dyDescent="0.2">
      <c r="B510" s="32"/>
      <c r="C510" s="32"/>
      <c r="D510" s="104"/>
      <c r="E510" s="191"/>
      <c r="F510" s="31"/>
      <c r="G510" s="71" t="str">
        <f t="shared" si="73"/>
        <v/>
      </c>
      <c r="H510" s="77">
        <f t="shared" si="74"/>
        <v>0</v>
      </c>
      <c r="I510" s="126">
        <f>IFERROR(VLOOKUP($D510,PGP!$A:$B,2,FALSE),0)</f>
        <v>0</v>
      </c>
      <c r="J510" s="127">
        <f t="shared" si="75"/>
        <v>0</v>
      </c>
      <c r="K510" s="128">
        <f t="shared" si="76"/>
        <v>0</v>
      </c>
      <c r="L510" s="129" t="str">
        <f t="shared" si="77"/>
        <v>N/A</v>
      </c>
      <c r="M510" s="130" t="str">
        <f t="shared" si="70"/>
        <v/>
      </c>
      <c r="N510" s="131">
        <f t="shared" si="71"/>
        <v>0</v>
      </c>
      <c r="O510" s="134" t="str">
        <f t="shared" si="72"/>
        <v/>
      </c>
      <c r="P510" s="1" t="str">
        <f t="shared" si="78"/>
        <v/>
      </c>
    </row>
    <row r="511" spans="2:16" s="1" customFormat="1" x14ac:dyDescent="0.2">
      <c r="B511" s="32"/>
      <c r="C511" s="32"/>
      <c r="D511" s="104"/>
      <c r="E511" s="191"/>
      <c r="F511" s="31"/>
      <c r="G511" s="71" t="str">
        <f t="shared" si="73"/>
        <v/>
      </c>
      <c r="H511" s="77">
        <f t="shared" si="74"/>
        <v>0</v>
      </c>
      <c r="I511" s="126">
        <f>IFERROR(VLOOKUP($D511,PGP!$A:$B,2,FALSE),0)</f>
        <v>0</v>
      </c>
      <c r="J511" s="127">
        <f t="shared" si="75"/>
        <v>0</v>
      </c>
      <c r="K511" s="128">
        <f t="shared" si="76"/>
        <v>0</v>
      </c>
      <c r="L511" s="129" t="str">
        <f t="shared" si="77"/>
        <v>N/A</v>
      </c>
      <c r="M511" s="130" t="str">
        <f t="shared" si="70"/>
        <v/>
      </c>
      <c r="N511" s="131">
        <f t="shared" si="71"/>
        <v>0</v>
      </c>
      <c r="O511" s="134" t="str">
        <f t="shared" si="72"/>
        <v/>
      </c>
      <c r="P511" s="1" t="str">
        <f t="shared" si="78"/>
        <v/>
      </c>
    </row>
    <row r="512" spans="2:16" s="1" customFormat="1" x14ac:dyDescent="0.2">
      <c r="B512" s="32"/>
      <c r="C512" s="32"/>
      <c r="D512" s="104"/>
      <c r="E512" s="191"/>
      <c r="F512" s="31"/>
      <c r="G512" s="71" t="str">
        <f t="shared" si="73"/>
        <v/>
      </c>
      <c r="H512" s="77">
        <f t="shared" si="74"/>
        <v>0</v>
      </c>
      <c r="I512" s="126">
        <f>IFERROR(VLOOKUP($D512,PGP!$A:$B,2,FALSE),0)</f>
        <v>0</v>
      </c>
      <c r="J512" s="127">
        <f t="shared" si="75"/>
        <v>0</v>
      </c>
      <c r="K512" s="128">
        <f t="shared" si="76"/>
        <v>0</v>
      </c>
      <c r="L512" s="129" t="str">
        <f t="shared" si="77"/>
        <v>N/A</v>
      </c>
      <c r="M512" s="130" t="str">
        <f t="shared" si="70"/>
        <v/>
      </c>
      <c r="N512" s="131">
        <f t="shared" si="71"/>
        <v>0</v>
      </c>
      <c r="O512" s="134" t="str">
        <f t="shared" si="72"/>
        <v/>
      </c>
      <c r="P512" s="1" t="str">
        <f t="shared" si="78"/>
        <v/>
      </c>
    </row>
    <row r="513" spans="2:16" s="1" customFormat="1" x14ac:dyDescent="0.2">
      <c r="B513" s="32"/>
      <c r="C513" s="32"/>
      <c r="D513" s="104"/>
      <c r="E513" s="191"/>
      <c r="F513" s="31"/>
      <c r="G513" s="71" t="str">
        <f t="shared" si="73"/>
        <v/>
      </c>
      <c r="H513" s="77">
        <f t="shared" si="74"/>
        <v>0</v>
      </c>
      <c r="I513" s="126">
        <f>IFERROR(VLOOKUP($D513,PGP!$A:$B,2,FALSE),0)</f>
        <v>0</v>
      </c>
      <c r="J513" s="127">
        <f t="shared" si="75"/>
        <v>0</v>
      </c>
      <c r="K513" s="128">
        <f t="shared" si="76"/>
        <v>0</v>
      </c>
      <c r="L513" s="129" t="str">
        <f t="shared" si="77"/>
        <v>N/A</v>
      </c>
      <c r="M513" s="130" t="str">
        <f t="shared" si="70"/>
        <v/>
      </c>
      <c r="N513" s="131">
        <f t="shared" si="71"/>
        <v>0</v>
      </c>
      <c r="O513" s="134" t="str">
        <f t="shared" si="72"/>
        <v/>
      </c>
      <c r="P513" s="1" t="str">
        <f t="shared" si="78"/>
        <v/>
      </c>
    </row>
    <row r="514" spans="2:16" s="1" customFormat="1" x14ac:dyDescent="0.2">
      <c r="B514" s="32"/>
      <c r="C514" s="32"/>
      <c r="D514" s="104"/>
      <c r="E514" s="191"/>
      <c r="F514" s="31"/>
      <c r="G514" s="71" t="str">
        <f t="shared" si="73"/>
        <v/>
      </c>
      <c r="H514" s="77">
        <f t="shared" si="74"/>
        <v>0</v>
      </c>
      <c r="I514" s="126">
        <f>IFERROR(VLOOKUP($D514,PGP!$A:$B,2,FALSE),0)</f>
        <v>0</v>
      </c>
      <c r="J514" s="127">
        <f t="shared" si="75"/>
        <v>0</v>
      </c>
      <c r="K514" s="128">
        <f t="shared" si="76"/>
        <v>0</v>
      </c>
      <c r="L514" s="129" t="str">
        <f t="shared" si="77"/>
        <v>N/A</v>
      </c>
      <c r="M514" s="130" t="str">
        <f t="shared" si="70"/>
        <v/>
      </c>
      <c r="N514" s="131">
        <f t="shared" si="71"/>
        <v>0</v>
      </c>
      <c r="O514" s="134" t="str">
        <f t="shared" si="72"/>
        <v/>
      </c>
      <c r="P514" s="1" t="str">
        <f t="shared" si="78"/>
        <v/>
      </c>
    </row>
    <row r="515" spans="2:16" s="1" customFormat="1" x14ac:dyDescent="0.2">
      <c r="B515" s="32"/>
      <c r="C515" s="32"/>
      <c r="D515" s="104"/>
      <c r="E515" s="191"/>
      <c r="F515" s="31"/>
      <c r="G515" s="71" t="str">
        <f t="shared" si="73"/>
        <v/>
      </c>
      <c r="H515" s="77">
        <f t="shared" si="74"/>
        <v>0</v>
      </c>
      <c r="I515" s="126">
        <f>IFERROR(VLOOKUP($D515,PGP!$A:$B,2,FALSE),0)</f>
        <v>0</v>
      </c>
      <c r="J515" s="127">
        <f t="shared" si="75"/>
        <v>0</v>
      </c>
      <c r="K515" s="128">
        <f t="shared" si="76"/>
        <v>0</v>
      </c>
      <c r="L515" s="129" t="str">
        <f t="shared" si="77"/>
        <v>N/A</v>
      </c>
      <c r="M515" s="130" t="str">
        <f t="shared" si="70"/>
        <v/>
      </c>
      <c r="N515" s="131">
        <f t="shared" si="71"/>
        <v>0</v>
      </c>
      <c r="O515" s="134" t="str">
        <f t="shared" si="72"/>
        <v/>
      </c>
      <c r="P515" s="1" t="str">
        <f t="shared" si="78"/>
        <v/>
      </c>
    </row>
    <row r="516" spans="2:16" s="1" customFormat="1" x14ac:dyDescent="0.2">
      <c r="B516" s="32"/>
      <c r="C516" s="32"/>
      <c r="D516" s="104"/>
      <c r="E516" s="191"/>
      <c r="F516" s="31"/>
      <c r="G516" s="71" t="str">
        <f t="shared" si="73"/>
        <v/>
      </c>
      <c r="H516" s="77">
        <f t="shared" si="74"/>
        <v>0</v>
      </c>
      <c r="I516" s="126">
        <f>IFERROR(VLOOKUP($D516,PGP!$A:$B,2,FALSE),0)</f>
        <v>0</v>
      </c>
      <c r="J516" s="127">
        <f t="shared" si="75"/>
        <v>0</v>
      </c>
      <c r="K516" s="128">
        <f t="shared" si="76"/>
        <v>0</v>
      </c>
      <c r="L516" s="129" t="str">
        <f t="shared" si="77"/>
        <v>N/A</v>
      </c>
      <c r="M516" s="130" t="str">
        <f t="shared" si="70"/>
        <v/>
      </c>
      <c r="N516" s="131">
        <f t="shared" si="71"/>
        <v>0</v>
      </c>
      <c r="O516" s="134" t="str">
        <f t="shared" si="72"/>
        <v/>
      </c>
      <c r="P516" s="1" t="str">
        <f t="shared" si="78"/>
        <v/>
      </c>
    </row>
    <row r="517" spans="2:16" s="1" customFormat="1" x14ac:dyDescent="0.2">
      <c r="B517" s="32"/>
      <c r="C517" s="32"/>
      <c r="D517" s="104"/>
      <c r="E517" s="191"/>
      <c r="F517" s="31"/>
      <c r="G517" s="71" t="str">
        <f t="shared" si="73"/>
        <v/>
      </c>
      <c r="H517" s="77">
        <f t="shared" si="74"/>
        <v>0</v>
      </c>
      <c r="I517" s="126">
        <f>IFERROR(VLOOKUP($D517,PGP!$A:$B,2,FALSE),0)</f>
        <v>0</v>
      </c>
      <c r="J517" s="127">
        <f t="shared" si="75"/>
        <v>0</v>
      </c>
      <c r="K517" s="128">
        <f t="shared" si="76"/>
        <v>0</v>
      </c>
      <c r="L517" s="129" t="str">
        <f t="shared" si="77"/>
        <v>N/A</v>
      </c>
      <c r="M517" s="130" t="str">
        <f t="shared" si="70"/>
        <v/>
      </c>
      <c r="N517" s="131">
        <f t="shared" si="71"/>
        <v>0</v>
      </c>
      <c r="O517" s="134" t="str">
        <f t="shared" si="72"/>
        <v/>
      </c>
      <c r="P517" s="1" t="str">
        <f t="shared" si="78"/>
        <v/>
      </c>
    </row>
    <row r="518" spans="2:16" s="1" customFormat="1" x14ac:dyDescent="0.2">
      <c r="B518" s="32"/>
      <c r="C518" s="32"/>
      <c r="D518" s="104"/>
      <c r="E518" s="191"/>
      <c r="F518" s="31"/>
      <c r="G518" s="71" t="str">
        <f t="shared" si="73"/>
        <v/>
      </c>
      <c r="H518" s="77">
        <f t="shared" si="74"/>
        <v>0</v>
      </c>
      <c r="I518" s="126">
        <f>IFERROR(VLOOKUP($D518,PGP!$A:$B,2,FALSE),0)</f>
        <v>0</v>
      </c>
      <c r="J518" s="127">
        <f t="shared" si="75"/>
        <v>0</v>
      </c>
      <c r="K518" s="128">
        <f t="shared" si="76"/>
        <v>0</v>
      </c>
      <c r="L518" s="129" t="str">
        <f t="shared" si="77"/>
        <v>N/A</v>
      </c>
      <c r="M518" s="130" t="str">
        <f t="shared" si="70"/>
        <v/>
      </c>
      <c r="N518" s="131">
        <f t="shared" si="71"/>
        <v>0</v>
      </c>
      <c r="O518" s="134" t="str">
        <f t="shared" si="72"/>
        <v/>
      </c>
      <c r="P518" s="1" t="str">
        <f t="shared" si="78"/>
        <v/>
      </c>
    </row>
    <row r="519" spans="2:16" s="1" customFormat="1" x14ac:dyDescent="0.2">
      <c r="B519" s="32"/>
      <c r="C519" s="32"/>
      <c r="D519" s="104"/>
      <c r="E519" s="191"/>
      <c r="F519" s="31"/>
      <c r="G519" s="71" t="str">
        <f t="shared" si="73"/>
        <v/>
      </c>
      <c r="H519" s="77">
        <f t="shared" si="74"/>
        <v>0</v>
      </c>
      <c r="I519" s="126">
        <f>IFERROR(VLOOKUP($D519,PGP!$A:$B,2,FALSE),0)</f>
        <v>0</v>
      </c>
      <c r="J519" s="127">
        <f t="shared" si="75"/>
        <v>0</v>
      </c>
      <c r="K519" s="128">
        <f t="shared" si="76"/>
        <v>0</v>
      </c>
      <c r="L519" s="129" t="str">
        <f t="shared" si="77"/>
        <v>N/A</v>
      </c>
      <c r="M519" s="130" t="str">
        <f t="shared" si="70"/>
        <v/>
      </c>
      <c r="N519" s="131">
        <f t="shared" si="71"/>
        <v>0</v>
      </c>
      <c r="O519" s="134" t="str">
        <f t="shared" si="72"/>
        <v/>
      </c>
      <c r="P519" s="1" t="str">
        <f t="shared" si="78"/>
        <v/>
      </c>
    </row>
    <row r="520" spans="2:16" s="1" customFormat="1" x14ac:dyDescent="0.2">
      <c r="B520" s="32"/>
      <c r="C520" s="32"/>
      <c r="D520" s="104"/>
      <c r="E520" s="191"/>
      <c r="F520" s="31"/>
      <c r="G520" s="71" t="str">
        <f t="shared" si="73"/>
        <v/>
      </c>
      <c r="H520" s="77">
        <f t="shared" si="74"/>
        <v>0</v>
      </c>
      <c r="I520" s="126">
        <f>IFERROR(VLOOKUP($D520,PGP!$A:$B,2,FALSE),0)</f>
        <v>0</v>
      </c>
      <c r="J520" s="127">
        <f t="shared" si="75"/>
        <v>0</v>
      </c>
      <c r="K520" s="128">
        <f t="shared" si="76"/>
        <v>0</v>
      </c>
      <c r="L520" s="129" t="str">
        <f t="shared" si="77"/>
        <v>N/A</v>
      </c>
      <c r="M520" s="130" t="str">
        <f t="shared" si="70"/>
        <v/>
      </c>
      <c r="N520" s="131">
        <f t="shared" si="71"/>
        <v>0</v>
      </c>
      <c r="O520" s="134" t="str">
        <f t="shared" si="72"/>
        <v/>
      </c>
      <c r="P520" s="1" t="str">
        <f t="shared" si="78"/>
        <v/>
      </c>
    </row>
    <row r="521" spans="2:16" s="1" customFormat="1" x14ac:dyDescent="0.2">
      <c r="B521" s="32"/>
      <c r="C521" s="32"/>
      <c r="D521" s="104"/>
      <c r="E521" s="191"/>
      <c r="F521" s="31"/>
      <c r="G521" s="71" t="str">
        <f t="shared" si="73"/>
        <v/>
      </c>
      <c r="H521" s="77">
        <f t="shared" si="74"/>
        <v>0</v>
      </c>
      <c r="I521" s="126">
        <f>IFERROR(VLOOKUP($D521,PGP!$A:$B,2,FALSE),0)</f>
        <v>0</v>
      </c>
      <c r="J521" s="127">
        <f t="shared" si="75"/>
        <v>0</v>
      </c>
      <c r="K521" s="128">
        <f t="shared" si="76"/>
        <v>0</v>
      </c>
      <c r="L521" s="129" t="str">
        <f t="shared" si="77"/>
        <v>N/A</v>
      </c>
      <c r="M521" s="130" t="str">
        <f t="shared" si="70"/>
        <v/>
      </c>
      <c r="N521" s="131">
        <f t="shared" si="71"/>
        <v>0</v>
      </c>
      <c r="O521" s="134" t="str">
        <f t="shared" si="72"/>
        <v/>
      </c>
      <c r="P521" s="1" t="str">
        <f t="shared" si="78"/>
        <v/>
      </c>
    </row>
    <row r="522" spans="2:16" s="1" customFormat="1" x14ac:dyDescent="0.2">
      <c r="B522" s="32"/>
      <c r="C522" s="32"/>
      <c r="D522" s="104"/>
      <c r="E522" s="191"/>
      <c r="F522" s="31"/>
      <c r="G522" s="71" t="str">
        <f t="shared" si="73"/>
        <v/>
      </c>
      <c r="H522" s="77">
        <f t="shared" si="74"/>
        <v>0</v>
      </c>
      <c r="I522" s="126">
        <f>IFERROR(VLOOKUP($D522,PGP!$A:$B,2,FALSE),0)</f>
        <v>0</v>
      </c>
      <c r="J522" s="127">
        <f t="shared" si="75"/>
        <v>0</v>
      </c>
      <c r="K522" s="128">
        <f t="shared" si="76"/>
        <v>0</v>
      </c>
      <c r="L522" s="129" t="str">
        <f t="shared" si="77"/>
        <v>N/A</v>
      </c>
      <c r="M522" s="130" t="str">
        <f t="shared" si="70"/>
        <v/>
      </c>
      <c r="N522" s="131">
        <f t="shared" si="71"/>
        <v>0</v>
      </c>
      <c r="O522" s="134" t="str">
        <f t="shared" si="72"/>
        <v/>
      </c>
      <c r="P522" s="1" t="str">
        <f t="shared" si="78"/>
        <v/>
      </c>
    </row>
    <row r="523" spans="2:16" s="1" customFormat="1" x14ac:dyDescent="0.2">
      <c r="B523" s="32"/>
      <c r="C523" s="32"/>
      <c r="D523" s="104"/>
      <c r="E523" s="191"/>
      <c r="F523" s="31"/>
      <c r="G523" s="71" t="str">
        <f t="shared" si="73"/>
        <v/>
      </c>
      <c r="H523" s="77">
        <f t="shared" si="74"/>
        <v>0</v>
      </c>
      <c r="I523" s="126">
        <f>IFERROR(VLOOKUP($D523,PGP!$A:$B,2,FALSE),0)</f>
        <v>0</v>
      </c>
      <c r="J523" s="127">
        <f t="shared" si="75"/>
        <v>0</v>
      </c>
      <c r="K523" s="128">
        <f t="shared" si="76"/>
        <v>0</v>
      </c>
      <c r="L523" s="129" t="str">
        <f t="shared" si="77"/>
        <v>N/A</v>
      </c>
      <c r="M523" s="130" t="str">
        <f t="shared" si="70"/>
        <v/>
      </c>
      <c r="N523" s="131">
        <f t="shared" si="71"/>
        <v>0</v>
      </c>
      <c r="O523" s="134" t="str">
        <f t="shared" si="72"/>
        <v/>
      </c>
      <c r="P523" s="1" t="str">
        <f t="shared" si="78"/>
        <v/>
      </c>
    </row>
    <row r="524" spans="2:16" s="1" customFormat="1" x14ac:dyDescent="0.2">
      <c r="B524" s="32"/>
      <c r="C524" s="32"/>
      <c r="D524" s="104"/>
      <c r="E524" s="191"/>
      <c r="F524" s="31"/>
      <c r="G524" s="71" t="str">
        <f t="shared" si="73"/>
        <v/>
      </c>
      <c r="H524" s="77">
        <f t="shared" si="74"/>
        <v>0</v>
      </c>
      <c r="I524" s="126">
        <f>IFERROR(VLOOKUP($D524,PGP!$A:$B,2,FALSE),0)</f>
        <v>0</v>
      </c>
      <c r="J524" s="127">
        <f t="shared" si="75"/>
        <v>0</v>
      </c>
      <c r="K524" s="128">
        <f t="shared" si="76"/>
        <v>0</v>
      </c>
      <c r="L524" s="129" t="str">
        <f t="shared" si="77"/>
        <v>N/A</v>
      </c>
      <c r="M524" s="130" t="str">
        <f t="shared" si="70"/>
        <v/>
      </c>
      <c r="N524" s="131">
        <f t="shared" si="71"/>
        <v>0</v>
      </c>
      <c r="O524" s="134" t="str">
        <f t="shared" si="72"/>
        <v/>
      </c>
      <c r="P524" s="1" t="str">
        <f t="shared" si="78"/>
        <v/>
      </c>
    </row>
    <row r="525" spans="2:16" s="1" customFormat="1" x14ac:dyDescent="0.2">
      <c r="B525" s="32"/>
      <c r="C525" s="32"/>
      <c r="D525" s="104"/>
      <c r="E525" s="191"/>
      <c r="F525" s="31"/>
      <c r="G525" s="71" t="str">
        <f t="shared" si="73"/>
        <v/>
      </c>
      <c r="H525" s="77">
        <f t="shared" si="74"/>
        <v>0</v>
      </c>
      <c r="I525" s="126">
        <f>IFERROR(VLOOKUP($D525,PGP!$A:$B,2,FALSE),0)</f>
        <v>0</v>
      </c>
      <c r="J525" s="127">
        <f t="shared" si="75"/>
        <v>0</v>
      </c>
      <c r="K525" s="128">
        <f t="shared" si="76"/>
        <v>0</v>
      </c>
      <c r="L525" s="129" t="str">
        <f t="shared" si="77"/>
        <v>N/A</v>
      </c>
      <c r="M525" s="130" t="str">
        <f t="shared" si="70"/>
        <v/>
      </c>
      <c r="N525" s="131">
        <f t="shared" si="71"/>
        <v>0</v>
      </c>
      <c r="O525" s="134" t="str">
        <f t="shared" si="72"/>
        <v/>
      </c>
      <c r="P525" s="1" t="str">
        <f t="shared" si="78"/>
        <v/>
      </c>
    </row>
    <row r="526" spans="2:16" s="1" customFormat="1" x14ac:dyDescent="0.2">
      <c r="B526" s="32"/>
      <c r="C526" s="32"/>
      <c r="D526" s="104"/>
      <c r="E526" s="191"/>
      <c r="F526" s="31"/>
      <c r="G526" s="71" t="str">
        <f t="shared" si="73"/>
        <v/>
      </c>
      <c r="H526" s="77">
        <f t="shared" si="74"/>
        <v>0</v>
      </c>
      <c r="I526" s="126">
        <f>IFERROR(VLOOKUP($D526,PGP!$A:$B,2,FALSE),0)</f>
        <v>0</v>
      </c>
      <c r="J526" s="127">
        <f t="shared" si="75"/>
        <v>0</v>
      </c>
      <c r="K526" s="128">
        <f t="shared" si="76"/>
        <v>0</v>
      </c>
      <c r="L526" s="129" t="str">
        <f t="shared" si="77"/>
        <v>N/A</v>
      </c>
      <c r="M526" s="130" t="str">
        <f t="shared" si="70"/>
        <v/>
      </c>
      <c r="N526" s="131">
        <f t="shared" si="71"/>
        <v>0</v>
      </c>
      <c r="O526" s="134" t="str">
        <f t="shared" si="72"/>
        <v/>
      </c>
      <c r="P526" s="1" t="str">
        <f t="shared" si="78"/>
        <v/>
      </c>
    </row>
    <row r="527" spans="2:16" s="1" customFormat="1" x14ac:dyDescent="0.2">
      <c r="B527" s="32"/>
      <c r="C527" s="32"/>
      <c r="D527" s="104"/>
      <c r="E527" s="191"/>
      <c r="F527" s="31"/>
      <c r="G527" s="71" t="str">
        <f t="shared" si="73"/>
        <v/>
      </c>
      <c r="H527" s="77">
        <f t="shared" si="74"/>
        <v>0</v>
      </c>
      <c r="I527" s="126">
        <f>IFERROR(VLOOKUP($D527,PGP!$A:$B,2,FALSE),0)</f>
        <v>0</v>
      </c>
      <c r="J527" s="127">
        <f t="shared" si="75"/>
        <v>0</v>
      </c>
      <c r="K527" s="128">
        <f t="shared" si="76"/>
        <v>0</v>
      </c>
      <c r="L527" s="129" t="str">
        <f t="shared" si="77"/>
        <v>N/A</v>
      </c>
      <c r="M527" s="130" t="str">
        <f t="shared" si="70"/>
        <v/>
      </c>
      <c r="N527" s="131">
        <f t="shared" si="71"/>
        <v>0</v>
      </c>
      <c r="O527" s="134" t="str">
        <f t="shared" si="72"/>
        <v/>
      </c>
      <c r="P527" s="1" t="str">
        <f t="shared" si="78"/>
        <v/>
      </c>
    </row>
    <row r="528" spans="2:16" s="1" customFormat="1" x14ac:dyDescent="0.2">
      <c r="B528" s="32"/>
      <c r="C528" s="32"/>
      <c r="D528" s="104"/>
      <c r="E528" s="191"/>
      <c r="F528" s="31"/>
      <c r="G528" s="71" t="str">
        <f t="shared" si="73"/>
        <v/>
      </c>
      <c r="H528" s="77">
        <f t="shared" si="74"/>
        <v>0</v>
      </c>
      <c r="I528" s="126">
        <f>IFERROR(VLOOKUP($D528,PGP!$A:$B,2,FALSE),0)</f>
        <v>0</v>
      </c>
      <c r="J528" s="127">
        <f t="shared" si="75"/>
        <v>0</v>
      </c>
      <c r="K528" s="128">
        <f t="shared" si="76"/>
        <v>0</v>
      </c>
      <c r="L528" s="129" t="str">
        <f t="shared" si="77"/>
        <v>N/A</v>
      </c>
      <c r="M528" s="130" t="str">
        <f t="shared" si="70"/>
        <v/>
      </c>
      <c r="N528" s="131">
        <f t="shared" si="71"/>
        <v>0</v>
      </c>
      <c r="O528" s="134" t="str">
        <f t="shared" si="72"/>
        <v/>
      </c>
      <c r="P528" s="1" t="str">
        <f t="shared" si="78"/>
        <v/>
      </c>
    </row>
    <row r="529" spans="2:16" s="1" customFormat="1" x14ac:dyDescent="0.2">
      <c r="B529" s="32"/>
      <c r="C529" s="32"/>
      <c r="D529" s="104"/>
      <c r="E529" s="191"/>
      <c r="F529" s="31"/>
      <c r="G529" s="71" t="str">
        <f t="shared" si="73"/>
        <v/>
      </c>
      <c r="H529" s="77">
        <f t="shared" si="74"/>
        <v>0</v>
      </c>
      <c r="I529" s="126">
        <f>IFERROR(VLOOKUP($D529,PGP!$A:$B,2,FALSE),0)</f>
        <v>0</v>
      </c>
      <c r="J529" s="127">
        <f t="shared" si="75"/>
        <v>0</v>
      </c>
      <c r="K529" s="128">
        <f t="shared" si="76"/>
        <v>0</v>
      </c>
      <c r="L529" s="129" t="str">
        <f t="shared" si="77"/>
        <v>N/A</v>
      </c>
      <c r="M529" s="130" t="str">
        <f t="shared" si="70"/>
        <v/>
      </c>
      <c r="N529" s="131">
        <f t="shared" si="71"/>
        <v>0</v>
      </c>
      <c r="O529" s="134" t="str">
        <f t="shared" si="72"/>
        <v/>
      </c>
      <c r="P529" s="1" t="str">
        <f t="shared" si="78"/>
        <v/>
      </c>
    </row>
    <row r="530" spans="2:16" s="1" customFormat="1" x14ac:dyDescent="0.2">
      <c r="B530" s="32"/>
      <c r="C530" s="32"/>
      <c r="D530" s="104"/>
      <c r="E530" s="191"/>
      <c r="F530" s="31"/>
      <c r="G530" s="71" t="str">
        <f t="shared" si="73"/>
        <v/>
      </c>
      <c r="H530" s="77">
        <f t="shared" si="74"/>
        <v>0</v>
      </c>
      <c r="I530" s="126">
        <f>IFERROR(VLOOKUP($D530,PGP!$A:$B,2,FALSE),0)</f>
        <v>0</v>
      </c>
      <c r="J530" s="127">
        <f t="shared" si="75"/>
        <v>0</v>
      </c>
      <c r="K530" s="128">
        <f t="shared" si="76"/>
        <v>0</v>
      </c>
      <c r="L530" s="129" t="str">
        <f t="shared" si="77"/>
        <v>N/A</v>
      </c>
      <c r="M530" s="130" t="str">
        <f t="shared" si="70"/>
        <v/>
      </c>
      <c r="N530" s="131">
        <f t="shared" si="71"/>
        <v>0</v>
      </c>
      <c r="O530" s="134" t="str">
        <f t="shared" si="72"/>
        <v/>
      </c>
      <c r="P530" s="1" t="str">
        <f t="shared" si="78"/>
        <v/>
      </c>
    </row>
    <row r="531" spans="2:16" s="1" customFormat="1" x14ac:dyDescent="0.2">
      <c r="B531" s="32"/>
      <c r="C531" s="32"/>
      <c r="D531" s="104"/>
      <c r="E531" s="191"/>
      <c r="F531" s="31"/>
      <c r="G531" s="71" t="str">
        <f t="shared" si="73"/>
        <v/>
      </c>
      <c r="H531" s="77">
        <f t="shared" si="74"/>
        <v>0</v>
      </c>
      <c r="I531" s="126">
        <f>IFERROR(VLOOKUP($D531,PGP!$A:$B,2,FALSE),0)</f>
        <v>0</v>
      </c>
      <c r="J531" s="127">
        <f t="shared" si="75"/>
        <v>0</v>
      </c>
      <c r="K531" s="128">
        <f t="shared" si="76"/>
        <v>0</v>
      </c>
      <c r="L531" s="129" t="str">
        <f t="shared" si="77"/>
        <v>N/A</v>
      </c>
      <c r="M531" s="130" t="str">
        <f t="shared" si="70"/>
        <v/>
      </c>
      <c r="N531" s="131">
        <f t="shared" si="71"/>
        <v>0</v>
      </c>
      <c r="O531" s="134" t="str">
        <f t="shared" si="72"/>
        <v/>
      </c>
      <c r="P531" s="1" t="str">
        <f t="shared" si="78"/>
        <v/>
      </c>
    </row>
    <row r="532" spans="2:16" s="1" customFormat="1" x14ac:dyDescent="0.2">
      <c r="B532" s="32"/>
      <c r="C532" s="32"/>
      <c r="D532" s="104"/>
      <c r="E532" s="191"/>
      <c r="F532" s="31"/>
      <c r="G532" s="71" t="str">
        <f t="shared" si="73"/>
        <v/>
      </c>
      <c r="H532" s="77">
        <f t="shared" si="74"/>
        <v>0</v>
      </c>
      <c r="I532" s="126">
        <f>IFERROR(VLOOKUP($D532,PGP!$A:$B,2,FALSE),0)</f>
        <v>0</v>
      </c>
      <c r="J532" s="127">
        <f t="shared" si="75"/>
        <v>0</v>
      </c>
      <c r="K532" s="128">
        <f t="shared" si="76"/>
        <v>0</v>
      </c>
      <c r="L532" s="129" t="str">
        <f t="shared" si="77"/>
        <v>N/A</v>
      </c>
      <c r="M532" s="130" t="str">
        <f t="shared" si="70"/>
        <v/>
      </c>
      <c r="N532" s="131">
        <f t="shared" si="71"/>
        <v>0</v>
      </c>
      <c r="O532" s="134" t="str">
        <f t="shared" si="72"/>
        <v/>
      </c>
      <c r="P532" s="1" t="str">
        <f t="shared" si="78"/>
        <v/>
      </c>
    </row>
    <row r="533" spans="2:16" s="1" customFormat="1" x14ac:dyDescent="0.2">
      <c r="B533" s="32"/>
      <c r="C533" s="32"/>
      <c r="D533" s="104"/>
      <c r="E533" s="191"/>
      <c r="F533" s="31"/>
      <c r="G533" s="71" t="str">
        <f t="shared" si="73"/>
        <v/>
      </c>
      <c r="H533" s="77">
        <f t="shared" si="74"/>
        <v>0</v>
      </c>
      <c r="I533" s="126">
        <f>IFERROR(VLOOKUP($D533,PGP!$A:$B,2,FALSE),0)</f>
        <v>0</v>
      </c>
      <c r="J533" s="127">
        <f t="shared" si="75"/>
        <v>0</v>
      </c>
      <c r="K533" s="128">
        <f t="shared" si="76"/>
        <v>0</v>
      </c>
      <c r="L533" s="129" t="str">
        <f t="shared" si="77"/>
        <v>N/A</v>
      </c>
      <c r="M533" s="130" t="str">
        <f t="shared" si="70"/>
        <v/>
      </c>
      <c r="N533" s="131">
        <f t="shared" si="71"/>
        <v>0</v>
      </c>
      <c r="O533" s="134" t="str">
        <f t="shared" si="72"/>
        <v/>
      </c>
      <c r="P533" s="1" t="str">
        <f t="shared" si="78"/>
        <v/>
      </c>
    </row>
    <row r="534" spans="2:16" s="1" customFormat="1" x14ac:dyDescent="0.2">
      <c r="B534" s="32"/>
      <c r="C534" s="32"/>
      <c r="D534" s="104"/>
      <c r="E534" s="191"/>
      <c r="F534" s="31"/>
      <c r="G534" s="71" t="str">
        <f t="shared" si="73"/>
        <v/>
      </c>
      <c r="H534" s="77">
        <f t="shared" si="74"/>
        <v>0</v>
      </c>
      <c r="I534" s="126">
        <f>IFERROR(VLOOKUP($D534,PGP!$A:$B,2,FALSE),0)</f>
        <v>0</v>
      </c>
      <c r="J534" s="127">
        <f t="shared" si="75"/>
        <v>0</v>
      </c>
      <c r="K534" s="128">
        <f t="shared" si="76"/>
        <v>0</v>
      </c>
      <c r="L534" s="129" t="str">
        <f t="shared" si="77"/>
        <v>N/A</v>
      </c>
      <c r="M534" s="130" t="str">
        <f t="shared" si="70"/>
        <v/>
      </c>
      <c r="N534" s="131">
        <f t="shared" si="71"/>
        <v>0</v>
      </c>
      <c r="O534" s="134" t="str">
        <f t="shared" si="72"/>
        <v/>
      </c>
      <c r="P534" s="1" t="str">
        <f t="shared" si="78"/>
        <v/>
      </c>
    </row>
    <row r="535" spans="2:16" s="1" customFormat="1" x14ac:dyDescent="0.2">
      <c r="B535" s="32"/>
      <c r="C535" s="32"/>
      <c r="D535" s="104"/>
      <c r="E535" s="191"/>
      <c r="F535" s="31"/>
      <c r="G535" s="71" t="str">
        <f t="shared" si="73"/>
        <v/>
      </c>
      <c r="H535" s="77">
        <f t="shared" si="74"/>
        <v>0</v>
      </c>
      <c r="I535" s="126">
        <f>IFERROR(VLOOKUP($D535,PGP!$A:$B,2,FALSE),0)</f>
        <v>0</v>
      </c>
      <c r="J535" s="127">
        <f t="shared" si="75"/>
        <v>0</v>
      </c>
      <c r="K535" s="128">
        <f t="shared" si="76"/>
        <v>0</v>
      </c>
      <c r="L535" s="129" t="str">
        <f t="shared" si="77"/>
        <v>N/A</v>
      </c>
      <c r="M535" s="130" t="str">
        <f t="shared" si="70"/>
        <v/>
      </c>
      <c r="N535" s="131">
        <f t="shared" si="71"/>
        <v>0</v>
      </c>
      <c r="O535" s="134" t="str">
        <f t="shared" si="72"/>
        <v/>
      </c>
      <c r="P535" s="1" t="str">
        <f t="shared" si="78"/>
        <v/>
      </c>
    </row>
    <row r="536" spans="2:16" s="1" customFormat="1" x14ac:dyDescent="0.2">
      <c r="B536" s="32"/>
      <c r="C536" s="32"/>
      <c r="D536" s="104"/>
      <c r="E536" s="191"/>
      <c r="F536" s="31"/>
      <c r="G536" s="71" t="str">
        <f t="shared" si="73"/>
        <v/>
      </c>
      <c r="H536" s="77">
        <f t="shared" si="74"/>
        <v>0</v>
      </c>
      <c r="I536" s="126">
        <f>IFERROR(VLOOKUP($D536,PGP!$A:$B,2,FALSE),0)</f>
        <v>0</v>
      </c>
      <c r="J536" s="127">
        <f t="shared" si="75"/>
        <v>0</v>
      </c>
      <c r="K536" s="128">
        <f t="shared" si="76"/>
        <v>0</v>
      </c>
      <c r="L536" s="129" t="str">
        <f t="shared" si="77"/>
        <v>N/A</v>
      </c>
      <c r="M536" s="130" t="str">
        <f t="shared" si="70"/>
        <v/>
      </c>
      <c r="N536" s="131">
        <f t="shared" si="71"/>
        <v>0</v>
      </c>
      <c r="O536" s="134" t="str">
        <f t="shared" si="72"/>
        <v/>
      </c>
      <c r="P536" s="1" t="str">
        <f t="shared" si="78"/>
        <v/>
      </c>
    </row>
    <row r="537" spans="2:16" s="1" customFormat="1" x14ac:dyDescent="0.2">
      <c r="B537" s="32"/>
      <c r="C537" s="32"/>
      <c r="D537" s="104"/>
      <c r="E537" s="191"/>
      <c r="F537" s="31"/>
      <c r="G537" s="71" t="str">
        <f t="shared" si="73"/>
        <v/>
      </c>
      <c r="H537" s="77">
        <f t="shared" si="74"/>
        <v>0</v>
      </c>
      <c r="I537" s="126">
        <f>IFERROR(VLOOKUP($D537,PGP!$A:$B,2,FALSE),0)</f>
        <v>0</v>
      </c>
      <c r="J537" s="127">
        <f t="shared" si="75"/>
        <v>0</v>
      </c>
      <c r="K537" s="128">
        <f t="shared" si="76"/>
        <v>0</v>
      </c>
      <c r="L537" s="129" t="str">
        <f t="shared" si="77"/>
        <v>N/A</v>
      </c>
      <c r="M537" s="130" t="str">
        <f t="shared" si="70"/>
        <v/>
      </c>
      <c r="N537" s="131">
        <f t="shared" si="71"/>
        <v>0</v>
      </c>
      <c r="O537" s="134" t="str">
        <f t="shared" si="72"/>
        <v/>
      </c>
      <c r="P537" s="1" t="str">
        <f t="shared" si="78"/>
        <v/>
      </c>
    </row>
    <row r="538" spans="2:16" s="1" customFormat="1" x14ac:dyDescent="0.2">
      <c r="B538" s="32"/>
      <c r="C538" s="32"/>
      <c r="D538" s="104"/>
      <c r="E538" s="191"/>
      <c r="F538" s="31"/>
      <c r="G538" s="71" t="str">
        <f t="shared" si="73"/>
        <v/>
      </c>
      <c r="H538" s="77">
        <f t="shared" si="74"/>
        <v>0</v>
      </c>
      <c r="I538" s="126">
        <f>IFERROR(VLOOKUP($D538,PGP!$A:$B,2,FALSE),0)</f>
        <v>0</v>
      </c>
      <c r="J538" s="127">
        <f t="shared" si="75"/>
        <v>0</v>
      </c>
      <c r="K538" s="128">
        <f t="shared" si="76"/>
        <v>0</v>
      </c>
      <c r="L538" s="129" t="str">
        <f t="shared" si="77"/>
        <v>N/A</v>
      </c>
      <c r="M538" s="130" t="str">
        <f t="shared" si="70"/>
        <v/>
      </c>
      <c r="N538" s="131">
        <f t="shared" si="71"/>
        <v>0</v>
      </c>
      <c r="O538" s="134" t="str">
        <f t="shared" si="72"/>
        <v/>
      </c>
      <c r="P538" s="1" t="str">
        <f t="shared" si="78"/>
        <v/>
      </c>
    </row>
    <row r="539" spans="2:16" s="1" customFormat="1" x14ac:dyDescent="0.2">
      <c r="B539" s="32"/>
      <c r="C539" s="32"/>
      <c r="D539" s="104"/>
      <c r="E539" s="191"/>
      <c r="F539" s="31"/>
      <c r="G539" s="71" t="str">
        <f t="shared" si="73"/>
        <v/>
      </c>
      <c r="H539" s="77">
        <f t="shared" si="74"/>
        <v>0</v>
      </c>
      <c r="I539" s="126">
        <f>IFERROR(VLOOKUP($D539,PGP!$A:$B,2,FALSE),0)</f>
        <v>0</v>
      </c>
      <c r="J539" s="127">
        <f t="shared" si="75"/>
        <v>0</v>
      </c>
      <c r="K539" s="128">
        <f t="shared" si="76"/>
        <v>0</v>
      </c>
      <c r="L539" s="129" t="str">
        <f t="shared" si="77"/>
        <v>N/A</v>
      </c>
      <c r="M539" s="130" t="str">
        <f t="shared" si="70"/>
        <v/>
      </c>
      <c r="N539" s="131">
        <f t="shared" si="71"/>
        <v>0</v>
      </c>
      <c r="O539" s="134" t="str">
        <f t="shared" si="72"/>
        <v/>
      </c>
      <c r="P539" s="1" t="str">
        <f t="shared" si="78"/>
        <v/>
      </c>
    </row>
    <row r="540" spans="2:16" s="1" customFormat="1" x14ac:dyDescent="0.2">
      <c r="B540" s="32"/>
      <c r="C540" s="32"/>
      <c r="D540" s="104"/>
      <c r="E540" s="191"/>
      <c r="F540" s="31"/>
      <c r="G540" s="71" t="str">
        <f t="shared" si="73"/>
        <v/>
      </c>
      <c r="H540" s="77">
        <f t="shared" si="74"/>
        <v>0</v>
      </c>
      <c r="I540" s="126">
        <f>IFERROR(VLOOKUP($D540,PGP!$A:$B,2,FALSE),0)</f>
        <v>0</v>
      </c>
      <c r="J540" s="127">
        <f t="shared" si="75"/>
        <v>0</v>
      </c>
      <c r="K540" s="128">
        <f t="shared" si="76"/>
        <v>0</v>
      </c>
      <c r="L540" s="129" t="str">
        <f t="shared" si="77"/>
        <v>N/A</v>
      </c>
      <c r="M540" s="130" t="str">
        <f t="shared" si="70"/>
        <v/>
      </c>
      <c r="N540" s="131">
        <f t="shared" si="71"/>
        <v>0</v>
      </c>
      <c r="O540" s="134" t="str">
        <f t="shared" si="72"/>
        <v/>
      </c>
      <c r="P540" s="1" t="str">
        <f t="shared" si="78"/>
        <v/>
      </c>
    </row>
    <row r="541" spans="2:16" s="1" customFormat="1" x14ac:dyDescent="0.2">
      <c r="B541" s="32"/>
      <c r="C541" s="32"/>
      <c r="D541" s="104"/>
      <c r="E541" s="191"/>
      <c r="F541" s="31"/>
      <c r="G541" s="71" t="str">
        <f t="shared" si="73"/>
        <v/>
      </c>
      <c r="H541" s="77">
        <f t="shared" si="74"/>
        <v>0</v>
      </c>
      <c r="I541" s="126">
        <f>IFERROR(VLOOKUP($D541,PGP!$A:$B,2,FALSE),0)</f>
        <v>0</v>
      </c>
      <c r="J541" s="127">
        <f t="shared" si="75"/>
        <v>0</v>
      </c>
      <c r="K541" s="128">
        <f t="shared" si="76"/>
        <v>0</v>
      </c>
      <c r="L541" s="129" t="str">
        <f t="shared" si="77"/>
        <v>N/A</v>
      </c>
      <c r="M541" s="130" t="str">
        <f t="shared" si="70"/>
        <v/>
      </c>
      <c r="N541" s="131">
        <f t="shared" si="71"/>
        <v>0</v>
      </c>
      <c r="O541" s="134" t="str">
        <f t="shared" si="72"/>
        <v/>
      </c>
      <c r="P541" s="1" t="str">
        <f t="shared" si="78"/>
        <v/>
      </c>
    </row>
    <row r="542" spans="2:16" s="1" customFormat="1" x14ac:dyDescent="0.2">
      <c r="B542" s="32"/>
      <c r="C542" s="32"/>
      <c r="D542" s="104"/>
      <c r="E542" s="191"/>
      <c r="F542" s="31"/>
      <c r="G542" s="71" t="str">
        <f t="shared" si="73"/>
        <v/>
      </c>
      <c r="H542" s="77">
        <f t="shared" si="74"/>
        <v>0</v>
      </c>
      <c r="I542" s="126">
        <f>IFERROR(VLOOKUP($D542,PGP!$A:$B,2,FALSE),0)</f>
        <v>0</v>
      </c>
      <c r="J542" s="127">
        <f t="shared" si="75"/>
        <v>0</v>
      </c>
      <c r="K542" s="128">
        <f t="shared" si="76"/>
        <v>0</v>
      </c>
      <c r="L542" s="129" t="str">
        <f t="shared" si="77"/>
        <v>N/A</v>
      </c>
      <c r="M542" s="130" t="str">
        <f t="shared" si="70"/>
        <v/>
      </c>
      <c r="N542" s="131">
        <f t="shared" si="71"/>
        <v>0</v>
      </c>
      <c r="O542" s="134" t="str">
        <f t="shared" si="72"/>
        <v/>
      </c>
      <c r="P542" s="1" t="str">
        <f t="shared" si="78"/>
        <v/>
      </c>
    </row>
    <row r="543" spans="2:16" s="1" customFormat="1" x14ac:dyDescent="0.2">
      <c r="B543" s="32"/>
      <c r="C543" s="32"/>
      <c r="D543" s="104"/>
      <c r="E543" s="191"/>
      <c r="F543" s="31"/>
      <c r="G543" s="71" t="str">
        <f t="shared" si="73"/>
        <v/>
      </c>
      <c r="H543" s="77">
        <f t="shared" si="74"/>
        <v>0</v>
      </c>
      <c r="I543" s="126">
        <f>IFERROR(VLOOKUP($D543,PGP!$A:$B,2,FALSE),0)</f>
        <v>0</v>
      </c>
      <c r="J543" s="127">
        <f t="shared" si="75"/>
        <v>0</v>
      </c>
      <c r="K543" s="128">
        <f t="shared" si="76"/>
        <v>0</v>
      </c>
      <c r="L543" s="129" t="str">
        <f t="shared" si="77"/>
        <v>N/A</v>
      </c>
      <c r="M543" s="130" t="str">
        <f t="shared" si="70"/>
        <v/>
      </c>
      <c r="N543" s="131">
        <f t="shared" si="71"/>
        <v>0</v>
      </c>
      <c r="O543" s="134" t="str">
        <f t="shared" si="72"/>
        <v/>
      </c>
      <c r="P543" s="1" t="str">
        <f t="shared" si="78"/>
        <v/>
      </c>
    </row>
    <row r="544" spans="2:16" s="1" customFormat="1" x14ac:dyDescent="0.2">
      <c r="B544" s="32"/>
      <c r="C544" s="32"/>
      <c r="D544" s="104"/>
      <c r="E544" s="191"/>
      <c r="F544" s="31"/>
      <c r="G544" s="71" t="str">
        <f t="shared" si="73"/>
        <v/>
      </c>
      <c r="H544" s="77">
        <f t="shared" si="74"/>
        <v>0</v>
      </c>
      <c r="I544" s="126">
        <f>IFERROR(VLOOKUP($D544,PGP!$A:$B,2,FALSE),0)</f>
        <v>0</v>
      </c>
      <c r="J544" s="127">
        <f t="shared" si="75"/>
        <v>0</v>
      </c>
      <c r="K544" s="128">
        <f t="shared" si="76"/>
        <v>0</v>
      </c>
      <c r="L544" s="129" t="str">
        <f t="shared" si="77"/>
        <v>N/A</v>
      </c>
      <c r="M544" s="130" t="str">
        <f t="shared" si="70"/>
        <v/>
      </c>
      <c r="N544" s="131">
        <f t="shared" si="71"/>
        <v>0</v>
      </c>
      <c r="O544" s="134" t="str">
        <f t="shared" si="72"/>
        <v/>
      </c>
      <c r="P544" s="1" t="str">
        <f t="shared" si="78"/>
        <v/>
      </c>
    </row>
    <row r="545" spans="2:16" s="1" customFormat="1" x14ac:dyDescent="0.2">
      <c r="B545" s="32"/>
      <c r="C545" s="32"/>
      <c r="D545" s="104"/>
      <c r="E545" s="191"/>
      <c r="F545" s="31"/>
      <c r="G545" s="71" t="str">
        <f t="shared" si="73"/>
        <v/>
      </c>
      <c r="H545" s="77">
        <f t="shared" si="74"/>
        <v>0</v>
      </c>
      <c r="I545" s="126">
        <f>IFERROR(VLOOKUP($D545,PGP!$A:$B,2,FALSE),0)</f>
        <v>0</v>
      </c>
      <c r="J545" s="127">
        <f t="shared" si="75"/>
        <v>0</v>
      </c>
      <c r="K545" s="128">
        <f t="shared" si="76"/>
        <v>0</v>
      </c>
      <c r="L545" s="129" t="str">
        <f t="shared" si="77"/>
        <v>N/A</v>
      </c>
      <c r="M545" s="130" t="str">
        <f t="shared" ref="M545:M608" si="79">IF(E545=0,"",IF(J545=N545,"Calcul de base/ Standard calculation","Marge protégée/ Protected margin"))</f>
        <v/>
      </c>
      <c r="N545" s="131">
        <f t="shared" ref="N545:N608" si="80">IF(J545="NA",L545,MIN(J545,L545))</f>
        <v>0</v>
      </c>
      <c r="O545" s="134" t="str">
        <f t="shared" ref="O545:O608" si="81">IF(ISBLANK(F545),"",IF(E545&gt;0,ROUNDDOWN(N545/0.05,0)*0.05,"Remplir colonne D/Complete column D"))</f>
        <v/>
      </c>
      <c r="P545" s="1" t="str">
        <f t="shared" si="78"/>
        <v/>
      </c>
    </row>
    <row r="546" spans="2:16" s="1" customFormat="1" x14ac:dyDescent="0.2">
      <c r="B546" s="32"/>
      <c r="C546" s="32"/>
      <c r="D546" s="104"/>
      <c r="E546" s="191"/>
      <c r="F546" s="31"/>
      <c r="G546" s="71" t="str">
        <f t="shared" ref="G546:G609" si="82">IFERROR(F546/E546,"")</f>
        <v/>
      </c>
      <c r="H546" s="77">
        <f t="shared" ref="H546:H609" si="83">(IF(AND(D546="Fleurs séchées/Dried cannabis",(E546&lt;28)),1.05,0)+IF(AND(D546="Fleurs séchées/Dried cannabis",(E546=28)),0.9,0))*$E546</f>
        <v>0</v>
      </c>
      <c r="I546" s="126">
        <f>IFERROR(VLOOKUP($D546,PGP!$A:$B,2,FALSE),0)</f>
        <v>0</v>
      </c>
      <c r="J546" s="127">
        <f t="shared" ref="J546:J609" si="84">ROUNDDOWN(((F546/1.14975)-H546)/(1+I546),2)</f>
        <v>0</v>
      </c>
      <c r="K546" s="128">
        <f t="shared" ref="K546:K609" si="85">(IF(AND(D546="Fleurs séchées/Dried cannabis",(E546&lt;28)),1.85,0)+IF(AND(D546="Fleurs séchées/Dried cannabis",(E546=28)),1.25,0)+IF(D546="Préroulés/Pre-rolled",2.2,0)+IF(D546="Moulu/Ground",1.5,0)+IF(AND(D546="Haschich/Hash",(E546&gt;=3)),3.5,0)+IF(AND(D546="Haschich/Hash",AND(E546&gt;=2,E546&lt;3)),4.3,0)+IF(AND(D546="Haschich/Hash",AND(E546&gt;=0,E546&lt;2)),5.9,0))*E546</f>
        <v>0</v>
      </c>
      <c r="L546" s="129" t="str">
        <f t="shared" ref="L546:L609" si="86">IF(K546&gt;0,(F546/1.14975)-K546,"N/A")</f>
        <v>N/A</v>
      </c>
      <c r="M546" s="130" t="str">
        <f t="shared" si="79"/>
        <v/>
      </c>
      <c r="N546" s="131">
        <f t="shared" si="80"/>
        <v>0</v>
      </c>
      <c r="O546" s="134" t="str">
        <f t="shared" si="81"/>
        <v/>
      </c>
      <c r="P546" s="1" t="str">
        <f t="shared" si="78"/>
        <v/>
      </c>
    </row>
    <row r="547" spans="2:16" s="1" customFormat="1" x14ac:dyDescent="0.2">
      <c r="B547" s="32"/>
      <c r="C547" s="32"/>
      <c r="D547" s="104"/>
      <c r="E547" s="191"/>
      <c r="F547" s="31"/>
      <c r="G547" s="71" t="str">
        <f t="shared" si="82"/>
        <v/>
      </c>
      <c r="H547" s="77">
        <f t="shared" si="83"/>
        <v>0</v>
      </c>
      <c r="I547" s="126">
        <f>IFERROR(VLOOKUP($D547,PGP!$A:$B,2,FALSE),0)</f>
        <v>0</v>
      </c>
      <c r="J547" s="127">
        <f t="shared" si="84"/>
        <v>0</v>
      </c>
      <c r="K547" s="128">
        <f t="shared" si="85"/>
        <v>0</v>
      </c>
      <c r="L547" s="129" t="str">
        <f t="shared" si="86"/>
        <v>N/A</v>
      </c>
      <c r="M547" s="130" t="str">
        <f t="shared" si="79"/>
        <v/>
      </c>
      <c r="N547" s="131">
        <f t="shared" si="80"/>
        <v>0</v>
      </c>
      <c r="O547" s="134" t="str">
        <f t="shared" si="81"/>
        <v/>
      </c>
      <c r="P547" s="1" t="str">
        <f t="shared" si="78"/>
        <v/>
      </c>
    </row>
    <row r="548" spans="2:16" s="1" customFormat="1" x14ac:dyDescent="0.2">
      <c r="B548" s="32"/>
      <c r="C548" s="32"/>
      <c r="D548" s="104"/>
      <c r="E548" s="191"/>
      <c r="F548" s="31"/>
      <c r="G548" s="71" t="str">
        <f t="shared" si="82"/>
        <v/>
      </c>
      <c r="H548" s="77">
        <f t="shared" si="83"/>
        <v>0</v>
      </c>
      <c r="I548" s="126">
        <f>IFERROR(VLOOKUP($D548,PGP!$A:$B,2,FALSE),0)</f>
        <v>0</v>
      </c>
      <c r="J548" s="127">
        <f t="shared" si="84"/>
        <v>0</v>
      </c>
      <c r="K548" s="128">
        <f t="shared" si="85"/>
        <v>0</v>
      </c>
      <c r="L548" s="129" t="str">
        <f t="shared" si="86"/>
        <v>N/A</v>
      </c>
      <c r="M548" s="130" t="str">
        <f t="shared" si="79"/>
        <v/>
      </c>
      <c r="N548" s="131">
        <f t="shared" si="80"/>
        <v>0</v>
      </c>
      <c r="O548" s="134" t="str">
        <f t="shared" si="81"/>
        <v/>
      </c>
      <c r="P548" s="1" t="str">
        <f t="shared" si="78"/>
        <v/>
      </c>
    </row>
    <row r="549" spans="2:16" s="1" customFormat="1" x14ac:dyDescent="0.2">
      <c r="B549" s="32"/>
      <c r="C549" s="32"/>
      <c r="D549" s="104"/>
      <c r="E549" s="191"/>
      <c r="F549" s="31"/>
      <c r="G549" s="71" t="str">
        <f t="shared" si="82"/>
        <v/>
      </c>
      <c r="H549" s="77">
        <f t="shared" si="83"/>
        <v>0</v>
      </c>
      <c r="I549" s="126">
        <f>IFERROR(VLOOKUP($D549,PGP!$A:$B,2,FALSE),0)</f>
        <v>0</v>
      </c>
      <c r="J549" s="127">
        <f t="shared" si="84"/>
        <v>0</v>
      </c>
      <c r="K549" s="128">
        <f t="shared" si="85"/>
        <v>0</v>
      </c>
      <c r="L549" s="129" t="str">
        <f t="shared" si="86"/>
        <v>N/A</v>
      </c>
      <c r="M549" s="130" t="str">
        <f t="shared" si="79"/>
        <v/>
      </c>
      <c r="N549" s="131">
        <f t="shared" si="80"/>
        <v>0</v>
      </c>
      <c r="O549" s="134" t="str">
        <f t="shared" si="81"/>
        <v/>
      </c>
      <c r="P549" s="1" t="str">
        <f t="shared" si="78"/>
        <v/>
      </c>
    </row>
    <row r="550" spans="2:16" s="1" customFormat="1" x14ac:dyDescent="0.2">
      <c r="B550" s="32"/>
      <c r="C550" s="32"/>
      <c r="D550" s="104"/>
      <c r="E550" s="191"/>
      <c r="F550" s="31"/>
      <c r="G550" s="71" t="str">
        <f t="shared" si="82"/>
        <v/>
      </c>
      <c r="H550" s="77">
        <f t="shared" si="83"/>
        <v>0</v>
      </c>
      <c r="I550" s="126">
        <f>IFERROR(VLOOKUP($D550,PGP!$A:$B,2,FALSE),0)</f>
        <v>0</v>
      </c>
      <c r="J550" s="127">
        <f t="shared" si="84"/>
        <v>0</v>
      </c>
      <c r="K550" s="128">
        <f t="shared" si="85"/>
        <v>0</v>
      </c>
      <c r="L550" s="129" t="str">
        <f t="shared" si="86"/>
        <v>N/A</v>
      </c>
      <c r="M550" s="130" t="str">
        <f t="shared" si="79"/>
        <v/>
      </c>
      <c r="N550" s="131">
        <f t="shared" si="80"/>
        <v>0</v>
      </c>
      <c r="O550" s="134" t="str">
        <f t="shared" si="81"/>
        <v/>
      </c>
      <c r="P550" s="1" t="str">
        <f t="shared" si="78"/>
        <v/>
      </c>
    </row>
    <row r="551" spans="2:16" s="1" customFormat="1" x14ac:dyDescent="0.2">
      <c r="B551" s="32"/>
      <c r="C551" s="32"/>
      <c r="D551" s="104"/>
      <c r="E551" s="191"/>
      <c r="F551" s="31"/>
      <c r="G551" s="71" t="str">
        <f t="shared" si="82"/>
        <v/>
      </c>
      <c r="H551" s="77">
        <f t="shared" si="83"/>
        <v>0</v>
      </c>
      <c r="I551" s="126">
        <f>IFERROR(VLOOKUP($D551,PGP!$A:$B,2,FALSE),0)</f>
        <v>0</v>
      </c>
      <c r="J551" s="127">
        <f t="shared" si="84"/>
        <v>0</v>
      </c>
      <c r="K551" s="128">
        <f t="shared" si="85"/>
        <v>0</v>
      </c>
      <c r="L551" s="129" t="str">
        <f t="shared" si="86"/>
        <v>N/A</v>
      </c>
      <c r="M551" s="130" t="str">
        <f t="shared" si="79"/>
        <v/>
      </c>
      <c r="N551" s="131">
        <f t="shared" si="80"/>
        <v>0</v>
      </c>
      <c r="O551" s="134" t="str">
        <f t="shared" si="81"/>
        <v/>
      </c>
      <c r="P551" s="1" t="str">
        <f t="shared" si="78"/>
        <v/>
      </c>
    </row>
    <row r="552" spans="2:16" s="1" customFormat="1" x14ac:dyDescent="0.2">
      <c r="B552" s="32"/>
      <c r="C552" s="32"/>
      <c r="D552" s="104"/>
      <c r="E552" s="191"/>
      <c r="F552" s="31"/>
      <c r="G552" s="71" t="str">
        <f t="shared" si="82"/>
        <v/>
      </c>
      <c r="H552" s="77">
        <f t="shared" si="83"/>
        <v>0</v>
      </c>
      <c r="I552" s="126">
        <f>IFERROR(VLOOKUP($D552,PGP!$A:$B,2,FALSE),0)</f>
        <v>0</v>
      </c>
      <c r="J552" s="127">
        <f t="shared" si="84"/>
        <v>0</v>
      </c>
      <c r="K552" s="128">
        <f t="shared" si="85"/>
        <v>0</v>
      </c>
      <c r="L552" s="129" t="str">
        <f t="shared" si="86"/>
        <v>N/A</v>
      </c>
      <c r="M552" s="130" t="str">
        <f t="shared" si="79"/>
        <v/>
      </c>
      <c r="N552" s="131">
        <f t="shared" si="80"/>
        <v>0</v>
      </c>
      <c r="O552" s="134" t="str">
        <f t="shared" si="81"/>
        <v/>
      </c>
      <c r="P552" s="1" t="str">
        <f t="shared" si="78"/>
        <v/>
      </c>
    </row>
    <row r="553" spans="2:16" s="1" customFormat="1" x14ac:dyDescent="0.2">
      <c r="B553" s="32"/>
      <c r="C553" s="32"/>
      <c r="D553" s="104"/>
      <c r="E553" s="191"/>
      <c r="F553" s="31"/>
      <c r="G553" s="71" t="str">
        <f t="shared" si="82"/>
        <v/>
      </c>
      <c r="H553" s="77">
        <f t="shared" si="83"/>
        <v>0</v>
      </c>
      <c r="I553" s="126">
        <f>IFERROR(VLOOKUP($D553,PGP!$A:$B,2,FALSE),0)</f>
        <v>0</v>
      </c>
      <c r="J553" s="127">
        <f t="shared" si="84"/>
        <v>0</v>
      </c>
      <c r="K553" s="128">
        <f t="shared" si="85"/>
        <v>0</v>
      </c>
      <c r="L553" s="129" t="str">
        <f t="shared" si="86"/>
        <v>N/A</v>
      </c>
      <c r="M553" s="130" t="str">
        <f t="shared" si="79"/>
        <v/>
      </c>
      <c r="N553" s="131">
        <f t="shared" si="80"/>
        <v>0</v>
      </c>
      <c r="O553" s="134" t="str">
        <f t="shared" si="81"/>
        <v/>
      </c>
      <c r="P553" s="1" t="str">
        <f t="shared" si="78"/>
        <v/>
      </c>
    </row>
    <row r="554" spans="2:16" s="1" customFormat="1" x14ac:dyDescent="0.2">
      <c r="B554" s="32"/>
      <c r="C554" s="32"/>
      <c r="D554" s="104"/>
      <c r="E554" s="191"/>
      <c r="F554" s="31"/>
      <c r="G554" s="71" t="str">
        <f t="shared" si="82"/>
        <v/>
      </c>
      <c r="H554" s="77">
        <f t="shared" si="83"/>
        <v>0</v>
      </c>
      <c r="I554" s="126">
        <f>IFERROR(VLOOKUP($D554,PGP!$A:$B,2,FALSE),0)</f>
        <v>0</v>
      </c>
      <c r="J554" s="127">
        <f t="shared" si="84"/>
        <v>0</v>
      </c>
      <c r="K554" s="128">
        <f t="shared" si="85"/>
        <v>0</v>
      </c>
      <c r="L554" s="129" t="str">
        <f t="shared" si="86"/>
        <v>N/A</v>
      </c>
      <c r="M554" s="130" t="str">
        <f t="shared" si="79"/>
        <v/>
      </c>
      <c r="N554" s="131">
        <f t="shared" si="80"/>
        <v>0</v>
      </c>
      <c r="O554" s="134" t="str">
        <f t="shared" si="81"/>
        <v/>
      </c>
      <c r="P554" s="1" t="str">
        <f t="shared" si="78"/>
        <v/>
      </c>
    </row>
    <row r="555" spans="2:16" s="1" customFormat="1" x14ac:dyDescent="0.2">
      <c r="B555" s="32"/>
      <c r="C555" s="32"/>
      <c r="D555" s="104"/>
      <c r="E555" s="191"/>
      <c r="F555" s="31"/>
      <c r="G555" s="71" t="str">
        <f t="shared" si="82"/>
        <v/>
      </c>
      <c r="H555" s="77">
        <f t="shared" si="83"/>
        <v>0</v>
      </c>
      <c r="I555" s="126">
        <f>IFERROR(VLOOKUP($D555,PGP!$A:$B,2,FALSE),0)</f>
        <v>0</v>
      </c>
      <c r="J555" s="127">
        <f t="shared" si="84"/>
        <v>0</v>
      </c>
      <c r="K555" s="128">
        <f t="shared" si="85"/>
        <v>0</v>
      </c>
      <c r="L555" s="129" t="str">
        <f t="shared" si="86"/>
        <v>N/A</v>
      </c>
      <c r="M555" s="130" t="str">
        <f t="shared" si="79"/>
        <v/>
      </c>
      <c r="N555" s="131">
        <f t="shared" si="80"/>
        <v>0</v>
      </c>
      <c r="O555" s="134" t="str">
        <f t="shared" si="81"/>
        <v/>
      </c>
      <c r="P555" s="1" t="str">
        <f t="shared" si="78"/>
        <v/>
      </c>
    </row>
    <row r="556" spans="2:16" s="1" customFormat="1" x14ac:dyDescent="0.2">
      <c r="B556" s="32"/>
      <c r="C556" s="32"/>
      <c r="D556" s="104"/>
      <c r="E556" s="191"/>
      <c r="F556" s="31"/>
      <c r="G556" s="71" t="str">
        <f t="shared" si="82"/>
        <v/>
      </c>
      <c r="H556" s="77">
        <f t="shared" si="83"/>
        <v>0</v>
      </c>
      <c r="I556" s="126">
        <f>IFERROR(VLOOKUP($D556,PGP!$A:$B,2,FALSE),0)</f>
        <v>0</v>
      </c>
      <c r="J556" s="127">
        <f t="shared" si="84"/>
        <v>0</v>
      </c>
      <c r="K556" s="128">
        <f t="shared" si="85"/>
        <v>0</v>
      </c>
      <c r="L556" s="129" t="str">
        <f t="shared" si="86"/>
        <v>N/A</v>
      </c>
      <c r="M556" s="130" t="str">
        <f t="shared" si="79"/>
        <v/>
      </c>
      <c r="N556" s="131">
        <f t="shared" si="80"/>
        <v>0</v>
      </c>
      <c r="O556" s="134" t="str">
        <f t="shared" si="81"/>
        <v/>
      </c>
      <c r="P556" s="1" t="str">
        <f t="shared" ref="P556:P619" si="87">IF(ROUND(F556,1)=F556,"","ATTENTION, arrondir au dixième près, WARNING, round up the amount")</f>
        <v/>
      </c>
    </row>
    <row r="557" spans="2:16" s="1" customFormat="1" x14ac:dyDescent="0.2">
      <c r="B557" s="32"/>
      <c r="C557" s="32"/>
      <c r="D557" s="104"/>
      <c r="E557" s="191"/>
      <c r="F557" s="31"/>
      <c r="G557" s="71" t="str">
        <f t="shared" si="82"/>
        <v/>
      </c>
      <c r="H557" s="77">
        <f t="shared" si="83"/>
        <v>0</v>
      </c>
      <c r="I557" s="126">
        <f>IFERROR(VLOOKUP($D557,PGP!$A:$B,2,FALSE),0)</f>
        <v>0</v>
      </c>
      <c r="J557" s="127">
        <f t="shared" si="84"/>
        <v>0</v>
      </c>
      <c r="K557" s="128">
        <f t="shared" si="85"/>
        <v>0</v>
      </c>
      <c r="L557" s="129" t="str">
        <f t="shared" si="86"/>
        <v>N/A</v>
      </c>
      <c r="M557" s="130" t="str">
        <f t="shared" si="79"/>
        <v/>
      </c>
      <c r="N557" s="131">
        <f t="shared" si="80"/>
        <v>0</v>
      </c>
      <c r="O557" s="134" t="str">
        <f t="shared" si="81"/>
        <v/>
      </c>
      <c r="P557" s="1" t="str">
        <f t="shared" si="87"/>
        <v/>
      </c>
    </row>
    <row r="558" spans="2:16" s="1" customFormat="1" x14ac:dyDescent="0.2">
      <c r="B558" s="32"/>
      <c r="C558" s="32"/>
      <c r="D558" s="104"/>
      <c r="E558" s="191"/>
      <c r="F558" s="31"/>
      <c r="G558" s="71" t="str">
        <f t="shared" si="82"/>
        <v/>
      </c>
      <c r="H558" s="77">
        <f t="shared" si="83"/>
        <v>0</v>
      </c>
      <c r="I558" s="126">
        <f>IFERROR(VLOOKUP($D558,PGP!$A:$B,2,FALSE),0)</f>
        <v>0</v>
      </c>
      <c r="J558" s="127">
        <f t="shared" si="84"/>
        <v>0</v>
      </c>
      <c r="K558" s="128">
        <f t="shared" si="85"/>
        <v>0</v>
      </c>
      <c r="L558" s="129" t="str">
        <f t="shared" si="86"/>
        <v>N/A</v>
      </c>
      <c r="M558" s="130" t="str">
        <f t="shared" si="79"/>
        <v/>
      </c>
      <c r="N558" s="131">
        <f t="shared" si="80"/>
        <v>0</v>
      </c>
      <c r="O558" s="134" t="str">
        <f t="shared" si="81"/>
        <v/>
      </c>
      <c r="P558" s="1" t="str">
        <f t="shared" si="87"/>
        <v/>
      </c>
    </row>
    <row r="559" spans="2:16" s="1" customFormat="1" x14ac:dyDescent="0.2">
      <c r="B559" s="32"/>
      <c r="C559" s="32"/>
      <c r="D559" s="104"/>
      <c r="E559" s="191"/>
      <c r="F559" s="31"/>
      <c r="G559" s="71" t="str">
        <f t="shared" si="82"/>
        <v/>
      </c>
      <c r="H559" s="77">
        <f t="shared" si="83"/>
        <v>0</v>
      </c>
      <c r="I559" s="126">
        <f>IFERROR(VLOOKUP($D559,PGP!$A:$B,2,FALSE),0)</f>
        <v>0</v>
      </c>
      <c r="J559" s="127">
        <f t="shared" si="84"/>
        <v>0</v>
      </c>
      <c r="K559" s="128">
        <f t="shared" si="85"/>
        <v>0</v>
      </c>
      <c r="L559" s="129" t="str">
        <f t="shared" si="86"/>
        <v>N/A</v>
      </c>
      <c r="M559" s="130" t="str">
        <f t="shared" si="79"/>
        <v/>
      </c>
      <c r="N559" s="131">
        <f t="shared" si="80"/>
        <v>0</v>
      </c>
      <c r="O559" s="134" t="str">
        <f t="shared" si="81"/>
        <v/>
      </c>
      <c r="P559" s="1" t="str">
        <f t="shared" si="87"/>
        <v/>
      </c>
    </row>
    <row r="560" spans="2:16" s="1" customFormat="1" x14ac:dyDescent="0.2">
      <c r="B560" s="32"/>
      <c r="C560" s="32"/>
      <c r="D560" s="104"/>
      <c r="E560" s="191"/>
      <c r="F560" s="31"/>
      <c r="G560" s="71" t="str">
        <f t="shared" si="82"/>
        <v/>
      </c>
      <c r="H560" s="77">
        <f t="shared" si="83"/>
        <v>0</v>
      </c>
      <c r="I560" s="126">
        <f>IFERROR(VLOOKUP($D560,PGP!$A:$B,2,FALSE),0)</f>
        <v>0</v>
      </c>
      <c r="J560" s="127">
        <f t="shared" si="84"/>
        <v>0</v>
      </c>
      <c r="K560" s="128">
        <f t="shared" si="85"/>
        <v>0</v>
      </c>
      <c r="L560" s="129" t="str">
        <f t="shared" si="86"/>
        <v>N/A</v>
      </c>
      <c r="M560" s="130" t="str">
        <f t="shared" si="79"/>
        <v/>
      </c>
      <c r="N560" s="131">
        <f t="shared" si="80"/>
        <v>0</v>
      </c>
      <c r="O560" s="134" t="str">
        <f t="shared" si="81"/>
        <v/>
      </c>
      <c r="P560" s="1" t="str">
        <f t="shared" si="87"/>
        <v/>
      </c>
    </row>
    <row r="561" spans="2:16" s="1" customFormat="1" x14ac:dyDescent="0.2">
      <c r="B561" s="32"/>
      <c r="C561" s="32"/>
      <c r="D561" s="104"/>
      <c r="E561" s="191"/>
      <c r="F561" s="31"/>
      <c r="G561" s="71" t="str">
        <f t="shared" si="82"/>
        <v/>
      </c>
      <c r="H561" s="77">
        <f t="shared" si="83"/>
        <v>0</v>
      </c>
      <c r="I561" s="126">
        <f>IFERROR(VLOOKUP($D561,PGP!$A:$B,2,FALSE),0)</f>
        <v>0</v>
      </c>
      <c r="J561" s="127">
        <f t="shared" si="84"/>
        <v>0</v>
      </c>
      <c r="K561" s="128">
        <f t="shared" si="85"/>
        <v>0</v>
      </c>
      <c r="L561" s="129" t="str">
        <f t="shared" si="86"/>
        <v>N/A</v>
      </c>
      <c r="M561" s="130" t="str">
        <f t="shared" si="79"/>
        <v/>
      </c>
      <c r="N561" s="131">
        <f t="shared" si="80"/>
        <v>0</v>
      </c>
      <c r="O561" s="134" t="str">
        <f t="shared" si="81"/>
        <v/>
      </c>
      <c r="P561" s="1" t="str">
        <f t="shared" si="87"/>
        <v/>
      </c>
    </row>
    <row r="562" spans="2:16" s="1" customFormat="1" x14ac:dyDescent="0.2">
      <c r="B562" s="32"/>
      <c r="C562" s="32"/>
      <c r="D562" s="104"/>
      <c r="E562" s="191"/>
      <c r="F562" s="31"/>
      <c r="G562" s="71" t="str">
        <f t="shared" si="82"/>
        <v/>
      </c>
      <c r="H562" s="77">
        <f t="shared" si="83"/>
        <v>0</v>
      </c>
      <c r="I562" s="126">
        <f>IFERROR(VLOOKUP($D562,PGP!$A:$B,2,FALSE),0)</f>
        <v>0</v>
      </c>
      <c r="J562" s="127">
        <f t="shared" si="84"/>
        <v>0</v>
      </c>
      <c r="K562" s="128">
        <f t="shared" si="85"/>
        <v>0</v>
      </c>
      <c r="L562" s="129" t="str">
        <f t="shared" si="86"/>
        <v>N/A</v>
      </c>
      <c r="M562" s="130" t="str">
        <f t="shared" si="79"/>
        <v/>
      </c>
      <c r="N562" s="131">
        <f t="shared" si="80"/>
        <v>0</v>
      </c>
      <c r="O562" s="134" t="str">
        <f t="shared" si="81"/>
        <v/>
      </c>
      <c r="P562" s="1" t="str">
        <f t="shared" si="87"/>
        <v/>
      </c>
    </row>
    <row r="563" spans="2:16" s="1" customFormat="1" x14ac:dyDescent="0.2">
      <c r="B563" s="32"/>
      <c r="C563" s="32"/>
      <c r="D563" s="104"/>
      <c r="E563" s="191"/>
      <c r="F563" s="31"/>
      <c r="G563" s="71" t="str">
        <f t="shared" si="82"/>
        <v/>
      </c>
      <c r="H563" s="77">
        <f t="shared" si="83"/>
        <v>0</v>
      </c>
      <c r="I563" s="126">
        <f>IFERROR(VLOOKUP($D563,PGP!$A:$B,2,FALSE),0)</f>
        <v>0</v>
      </c>
      <c r="J563" s="127">
        <f t="shared" si="84"/>
        <v>0</v>
      </c>
      <c r="K563" s="128">
        <f t="shared" si="85"/>
        <v>0</v>
      </c>
      <c r="L563" s="129" t="str">
        <f t="shared" si="86"/>
        <v>N/A</v>
      </c>
      <c r="M563" s="130" t="str">
        <f t="shared" si="79"/>
        <v/>
      </c>
      <c r="N563" s="131">
        <f t="shared" si="80"/>
        <v>0</v>
      </c>
      <c r="O563" s="134" t="str">
        <f t="shared" si="81"/>
        <v/>
      </c>
      <c r="P563" s="1" t="str">
        <f t="shared" si="87"/>
        <v/>
      </c>
    </row>
    <row r="564" spans="2:16" s="1" customFormat="1" x14ac:dyDescent="0.2">
      <c r="B564" s="32"/>
      <c r="C564" s="32"/>
      <c r="D564" s="104"/>
      <c r="E564" s="191"/>
      <c r="F564" s="31"/>
      <c r="G564" s="71" t="str">
        <f t="shared" si="82"/>
        <v/>
      </c>
      <c r="H564" s="77">
        <f t="shared" si="83"/>
        <v>0</v>
      </c>
      <c r="I564" s="126">
        <f>IFERROR(VLOOKUP($D564,PGP!$A:$B,2,FALSE),0)</f>
        <v>0</v>
      </c>
      <c r="J564" s="127">
        <f t="shared" si="84"/>
        <v>0</v>
      </c>
      <c r="K564" s="128">
        <f t="shared" si="85"/>
        <v>0</v>
      </c>
      <c r="L564" s="129" t="str">
        <f t="shared" si="86"/>
        <v>N/A</v>
      </c>
      <c r="M564" s="130" t="str">
        <f t="shared" si="79"/>
        <v/>
      </c>
      <c r="N564" s="131">
        <f t="shared" si="80"/>
        <v>0</v>
      </c>
      <c r="O564" s="134" t="str">
        <f t="shared" si="81"/>
        <v/>
      </c>
      <c r="P564" s="1" t="str">
        <f t="shared" si="87"/>
        <v/>
      </c>
    </row>
    <row r="565" spans="2:16" s="1" customFormat="1" x14ac:dyDescent="0.2">
      <c r="B565" s="32"/>
      <c r="C565" s="32"/>
      <c r="D565" s="104"/>
      <c r="E565" s="191"/>
      <c r="F565" s="31"/>
      <c r="G565" s="71" t="str">
        <f t="shared" si="82"/>
        <v/>
      </c>
      <c r="H565" s="77">
        <f t="shared" si="83"/>
        <v>0</v>
      </c>
      <c r="I565" s="126">
        <f>IFERROR(VLOOKUP($D565,PGP!$A:$B,2,FALSE),0)</f>
        <v>0</v>
      </c>
      <c r="J565" s="127">
        <f t="shared" si="84"/>
        <v>0</v>
      </c>
      <c r="K565" s="128">
        <f t="shared" si="85"/>
        <v>0</v>
      </c>
      <c r="L565" s="129" t="str">
        <f t="shared" si="86"/>
        <v>N/A</v>
      </c>
      <c r="M565" s="130" t="str">
        <f t="shared" si="79"/>
        <v/>
      </c>
      <c r="N565" s="131">
        <f t="shared" si="80"/>
        <v>0</v>
      </c>
      <c r="O565" s="134" t="str">
        <f t="shared" si="81"/>
        <v/>
      </c>
      <c r="P565" s="1" t="str">
        <f t="shared" si="87"/>
        <v/>
      </c>
    </row>
    <row r="566" spans="2:16" s="1" customFormat="1" x14ac:dyDescent="0.2">
      <c r="B566" s="32"/>
      <c r="C566" s="32"/>
      <c r="D566" s="104"/>
      <c r="E566" s="191"/>
      <c r="F566" s="31"/>
      <c r="G566" s="71" t="str">
        <f t="shared" si="82"/>
        <v/>
      </c>
      <c r="H566" s="77">
        <f t="shared" si="83"/>
        <v>0</v>
      </c>
      <c r="I566" s="126">
        <f>IFERROR(VLOOKUP($D566,PGP!$A:$B,2,FALSE),0)</f>
        <v>0</v>
      </c>
      <c r="J566" s="127">
        <f t="shared" si="84"/>
        <v>0</v>
      </c>
      <c r="K566" s="128">
        <f t="shared" si="85"/>
        <v>0</v>
      </c>
      <c r="L566" s="129" t="str">
        <f t="shared" si="86"/>
        <v>N/A</v>
      </c>
      <c r="M566" s="130" t="str">
        <f t="shared" si="79"/>
        <v/>
      </c>
      <c r="N566" s="131">
        <f t="shared" si="80"/>
        <v>0</v>
      </c>
      <c r="O566" s="134" t="str">
        <f t="shared" si="81"/>
        <v/>
      </c>
      <c r="P566" s="1" t="str">
        <f t="shared" si="87"/>
        <v/>
      </c>
    </row>
    <row r="567" spans="2:16" s="1" customFormat="1" x14ac:dyDescent="0.2">
      <c r="B567" s="32"/>
      <c r="C567" s="32"/>
      <c r="D567" s="104"/>
      <c r="E567" s="191"/>
      <c r="F567" s="31"/>
      <c r="G567" s="71" t="str">
        <f t="shared" si="82"/>
        <v/>
      </c>
      <c r="H567" s="77">
        <f t="shared" si="83"/>
        <v>0</v>
      </c>
      <c r="I567" s="126">
        <f>IFERROR(VLOOKUP($D567,PGP!$A:$B,2,FALSE),0)</f>
        <v>0</v>
      </c>
      <c r="J567" s="127">
        <f t="shared" si="84"/>
        <v>0</v>
      </c>
      <c r="K567" s="128">
        <f t="shared" si="85"/>
        <v>0</v>
      </c>
      <c r="L567" s="129" t="str">
        <f t="shared" si="86"/>
        <v>N/A</v>
      </c>
      <c r="M567" s="130" t="str">
        <f t="shared" si="79"/>
        <v/>
      </c>
      <c r="N567" s="131">
        <f t="shared" si="80"/>
        <v>0</v>
      </c>
      <c r="O567" s="134" t="str">
        <f t="shared" si="81"/>
        <v/>
      </c>
      <c r="P567" s="1" t="str">
        <f t="shared" si="87"/>
        <v/>
      </c>
    </row>
    <row r="568" spans="2:16" s="1" customFormat="1" x14ac:dyDescent="0.2">
      <c r="B568" s="32"/>
      <c r="C568" s="32"/>
      <c r="D568" s="104"/>
      <c r="E568" s="191"/>
      <c r="F568" s="31"/>
      <c r="G568" s="71" t="str">
        <f t="shared" si="82"/>
        <v/>
      </c>
      <c r="H568" s="77">
        <f t="shared" si="83"/>
        <v>0</v>
      </c>
      <c r="I568" s="126">
        <f>IFERROR(VLOOKUP($D568,PGP!$A:$B,2,FALSE),0)</f>
        <v>0</v>
      </c>
      <c r="J568" s="127">
        <f t="shared" si="84"/>
        <v>0</v>
      </c>
      <c r="K568" s="128">
        <f t="shared" si="85"/>
        <v>0</v>
      </c>
      <c r="L568" s="129" t="str">
        <f t="shared" si="86"/>
        <v>N/A</v>
      </c>
      <c r="M568" s="130" t="str">
        <f t="shared" si="79"/>
        <v/>
      </c>
      <c r="N568" s="131">
        <f t="shared" si="80"/>
        <v>0</v>
      </c>
      <c r="O568" s="134" t="str">
        <f t="shared" si="81"/>
        <v/>
      </c>
      <c r="P568" s="1" t="str">
        <f t="shared" si="87"/>
        <v/>
      </c>
    </row>
    <row r="569" spans="2:16" s="1" customFormat="1" x14ac:dyDescent="0.2">
      <c r="B569" s="32"/>
      <c r="C569" s="32"/>
      <c r="D569" s="104"/>
      <c r="E569" s="191"/>
      <c r="F569" s="31"/>
      <c r="G569" s="71" t="str">
        <f t="shared" si="82"/>
        <v/>
      </c>
      <c r="H569" s="77">
        <f t="shared" si="83"/>
        <v>0</v>
      </c>
      <c r="I569" s="126">
        <f>IFERROR(VLOOKUP($D569,PGP!$A:$B,2,FALSE),0)</f>
        <v>0</v>
      </c>
      <c r="J569" s="127">
        <f t="shared" si="84"/>
        <v>0</v>
      </c>
      <c r="K569" s="128">
        <f t="shared" si="85"/>
        <v>0</v>
      </c>
      <c r="L569" s="129" t="str">
        <f t="shared" si="86"/>
        <v>N/A</v>
      </c>
      <c r="M569" s="130" t="str">
        <f t="shared" si="79"/>
        <v/>
      </c>
      <c r="N569" s="131">
        <f t="shared" si="80"/>
        <v>0</v>
      </c>
      <c r="O569" s="134" t="str">
        <f t="shared" si="81"/>
        <v/>
      </c>
      <c r="P569" s="1" t="str">
        <f t="shared" si="87"/>
        <v/>
      </c>
    </row>
    <row r="570" spans="2:16" s="1" customFormat="1" x14ac:dyDescent="0.2">
      <c r="B570" s="32"/>
      <c r="C570" s="32"/>
      <c r="D570" s="104"/>
      <c r="E570" s="191"/>
      <c r="F570" s="31"/>
      <c r="G570" s="71" t="str">
        <f t="shared" si="82"/>
        <v/>
      </c>
      <c r="H570" s="77">
        <f t="shared" si="83"/>
        <v>0</v>
      </c>
      <c r="I570" s="126">
        <f>IFERROR(VLOOKUP($D570,PGP!$A:$B,2,FALSE),0)</f>
        <v>0</v>
      </c>
      <c r="J570" s="127">
        <f t="shared" si="84"/>
        <v>0</v>
      </c>
      <c r="K570" s="128">
        <f t="shared" si="85"/>
        <v>0</v>
      </c>
      <c r="L570" s="129" t="str">
        <f t="shared" si="86"/>
        <v>N/A</v>
      </c>
      <c r="M570" s="130" t="str">
        <f t="shared" si="79"/>
        <v/>
      </c>
      <c r="N570" s="131">
        <f t="shared" si="80"/>
        <v>0</v>
      </c>
      <c r="O570" s="134" t="str">
        <f t="shared" si="81"/>
        <v/>
      </c>
      <c r="P570" s="1" t="str">
        <f t="shared" si="87"/>
        <v/>
      </c>
    </row>
    <row r="571" spans="2:16" s="1" customFormat="1" x14ac:dyDescent="0.2">
      <c r="B571" s="32"/>
      <c r="C571" s="32"/>
      <c r="D571" s="104"/>
      <c r="E571" s="191"/>
      <c r="F571" s="31"/>
      <c r="G571" s="71" t="str">
        <f t="shared" si="82"/>
        <v/>
      </c>
      <c r="H571" s="77">
        <f t="shared" si="83"/>
        <v>0</v>
      </c>
      <c r="I571" s="126">
        <f>IFERROR(VLOOKUP($D571,PGP!$A:$B,2,FALSE),0)</f>
        <v>0</v>
      </c>
      <c r="J571" s="127">
        <f t="shared" si="84"/>
        <v>0</v>
      </c>
      <c r="K571" s="128">
        <f t="shared" si="85"/>
        <v>0</v>
      </c>
      <c r="L571" s="129" t="str">
        <f t="shared" si="86"/>
        <v>N/A</v>
      </c>
      <c r="M571" s="130" t="str">
        <f t="shared" si="79"/>
        <v/>
      </c>
      <c r="N571" s="131">
        <f t="shared" si="80"/>
        <v>0</v>
      </c>
      <c r="O571" s="134" t="str">
        <f t="shared" si="81"/>
        <v/>
      </c>
      <c r="P571" s="1" t="str">
        <f t="shared" si="87"/>
        <v/>
      </c>
    </row>
    <row r="572" spans="2:16" s="1" customFormat="1" x14ac:dyDescent="0.2">
      <c r="B572" s="32"/>
      <c r="C572" s="32"/>
      <c r="D572" s="104"/>
      <c r="E572" s="191"/>
      <c r="F572" s="31"/>
      <c r="G572" s="71" t="str">
        <f t="shared" si="82"/>
        <v/>
      </c>
      <c r="H572" s="77">
        <f t="shared" si="83"/>
        <v>0</v>
      </c>
      <c r="I572" s="126">
        <f>IFERROR(VLOOKUP($D572,PGP!$A:$B,2,FALSE),0)</f>
        <v>0</v>
      </c>
      <c r="J572" s="127">
        <f t="shared" si="84"/>
        <v>0</v>
      </c>
      <c r="K572" s="128">
        <f t="shared" si="85"/>
        <v>0</v>
      </c>
      <c r="L572" s="129" t="str">
        <f t="shared" si="86"/>
        <v>N/A</v>
      </c>
      <c r="M572" s="130" t="str">
        <f t="shared" si="79"/>
        <v/>
      </c>
      <c r="N572" s="131">
        <f t="shared" si="80"/>
        <v>0</v>
      </c>
      <c r="O572" s="134" t="str">
        <f t="shared" si="81"/>
        <v/>
      </c>
      <c r="P572" s="1" t="str">
        <f t="shared" si="87"/>
        <v/>
      </c>
    </row>
    <row r="573" spans="2:16" s="1" customFormat="1" x14ac:dyDescent="0.2">
      <c r="B573" s="32"/>
      <c r="C573" s="32"/>
      <c r="D573" s="104"/>
      <c r="E573" s="191"/>
      <c r="F573" s="31"/>
      <c r="G573" s="71" t="str">
        <f t="shared" si="82"/>
        <v/>
      </c>
      <c r="H573" s="77">
        <f t="shared" si="83"/>
        <v>0</v>
      </c>
      <c r="I573" s="126">
        <f>IFERROR(VLOOKUP($D573,PGP!$A:$B,2,FALSE),0)</f>
        <v>0</v>
      </c>
      <c r="J573" s="127">
        <f t="shared" si="84"/>
        <v>0</v>
      </c>
      <c r="K573" s="128">
        <f t="shared" si="85"/>
        <v>0</v>
      </c>
      <c r="L573" s="129" t="str">
        <f t="shared" si="86"/>
        <v>N/A</v>
      </c>
      <c r="M573" s="130" t="str">
        <f t="shared" si="79"/>
        <v/>
      </c>
      <c r="N573" s="131">
        <f t="shared" si="80"/>
        <v>0</v>
      </c>
      <c r="O573" s="134" t="str">
        <f t="shared" si="81"/>
        <v/>
      </c>
      <c r="P573" s="1" t="str">
        <f t="shared" si="87"/>
        <v/>
      </c>
    </row>
    <row r="574" spans="2:16" s="1" customFormat="1" x14ac:dyDescent="0.2">
      <c r="B574" s="32"/>
      <c r="C574" s="32"/>
      <c r="D574" s="104"/>
      <c r="E574" s="191"/>
      <c r="F574" s="31"/>
      <c r="G574" s="71" t="str">
        <f t="shared" si="82"/>
        <v/>
      </c>
      <c r="H574" s="77">
        <f t="shared" si="83"/>
        <v>0</v>
      </c>
      <c r="I574" s="126">
        <f>IFERROR(VLOOKUP($D574,PGP!$A:$B,2,FALSE),0)</f>
        <v>0</v>
      </c>
      <c r="J574" s="127">
        <f t="shared" si="84"/>
        <v>0</v>
      </c>
      <c r="K574" s="128">
        <f t="shared" si="85"/>
        <v>0</v>
      </c>
      <c r="L574" s="129" t="str">
        <f t="shared" si="86"/>
        <v>N/A</v>
      </c>
      <c r="M574" s="130" t="str">
        <f t="shared" si="79"/>
        <v/>
      </c>
      <c r="N574" s="131">
        <f t="shared" si="80"/>
        <v>0</v>
      </c>
      <c r="O574" s="134" t="str">
        <f t="shared" si="81"/>
        <v/>
      </c>
      <c r="P574" s="1" t="str">
        <f t="shared" si="87"/>
        <v/>
      </c>
    </row>
    <row r="575" spans="2:16" s="1" customFormat="1" x14ac:dyDescent="0.2">
      <c r="B575" s="32"/>
      <c r="C575" s="32"/>
      <c r="D575" s="104"/>
      <c r="E575" s="191"/>
      <c r="F575" s="31"/>
      <c r="G575" s="71" t="str">
        <f t="shared" si="82"/>
        <v/>
      </c>
      <c r="H575" s="77">
        <f t="shared" si="83"/>
        <v>0</v>
      </c>
      <c r="I575" s="126">
        <f>IFERROR(VLOOKUP($D575,PGP!$A:$B,2,FALSE),0)</f>
        <v>0</v>
      </c>
      <c r="J575" s="127">
        <f t="shared" si="84"/>
        <v>0</v>
      </c>
      <c r="K575" s="128">
        <f t="shared" si="85"/>
        <v>0</v>
      </c>
      <c r="L575" s="129" t="str">
        <f t="shared" si="86"/>
        <v>N/A</v>
      </c>
      <c r="M575" s="130" t="str">
        <f t="shared" si="79"/>
        <v/>
      </c>
      <c r="N575" s="131">
        <f t="shared" si="80"/>
        <v>0</v>
      </c>
      <c r="O575" s="134" t="str">
        <f t="shared" si="81"/>
        <v/>
      </c>
      <c r="P575" s="1" t="str">
        <f t="shared" si="87"/>
        <v/>
      </c>
    </row>
    <row r="576" spans="2:16" s="1" customFormat="1" x14ac:dyDescent="0.2">
      <c r="B576" s="32"/>
      <c r="C576" s="32"/>
      <c r="D576" s="104"/>
      <c r="E576" s="191"/>
      <c r="F576" s="31"/>
      <c r="G576" s="71" t="str">
        <f t="shared" si="82"/>
        <v/>
      </c>
      <c r="H576" s="77">
        <f t="shared" si="83"/>
        <v>0</v>
      </c>
      <c r="I576" s="126">
        <f>IFERROR(VLOOKUP($D576,PGP!$A:$B,2,FALSE),0)</f>
        <v>0</v>
      </c>
      <c r="J576" s="127">
        <f t="shared" si="84"/>
        <v>0</v>
      </c>
      <c r="K576" s="128">
        <f t="shared" si="85"/>
        <v>0</v>
      </c>
      <c r="L576" s="129" t="str">
        <f t="shared" si="86"/>
        <v>N/A</v>
      </c>
      <c r="M576" s="130" t="str">
        <f t="shared" si="79"/>
        <v/>
      </c>
      <c r="N576" s="131">
        <f t="shared" si="80"/>
        <v>0</v>
      </c>
      <c r="O576" s="134" t="str">
        <f t="shared" si="81"/>
        <v/>
      </c>
      <c r="P576" s="1" t="str">
        <f t="shared" si="87"/>
        <v/>
      </c>
    </row>
    <row r="577" spans="2:16" s="1" customFormat="1" x14ac:dyDescent="0.2">
      <c r="B577" s="32"/>
      <c r="C577" s="32"/>
      <c r="D577" s="104"/>
      <c r="E577" s="191"/>
      <c r="F577" s="31"/>
      <c r="G577" s="71" t="str">
        <f t="shared" si="82"/>
        <v/>
      </c>
      <c r="H577" s="77">
        <f t="shared" si="83"/>
        <v>0</v>
      </c>
      <c r="I577" s="126">
        <f>IFERROR(VLOOKUP($D577,PGP!$A:$B,2,FALSE),0)</f>
        <v>0</v>
      </c>
      <c r="J577" s="127">
        <f t="shared" si="84"/>
        <v>0</v>
      </c>
      <c r="K577" s="128">
        <f t="shared" si="85"/>
        <v>0</v>
      </c>
      <c r="L577" s="129" t="str">
        <f t="shared" si="86"/>
        <v>N/A</v>
      </c>
      <c r="M577" s="130" t="str">
        <f t="shared" si="79"/>
        <v/>
      </c>
      <c r="N577" s="131">
        <f t="shared" si="80"/>
        <v>0</v>
      </c>
      <c r="O577" s="134" t="str">
        <f t="shared" si="81"/>
        <v/>
      </c>
      <c r="P577" s="1" t="str">
        <f t="shared" si="87"/>
        <v/>
      </c>
    </row>
    <row r="578" spans="2:16" s="1" customFormat="1" x14ac:dyDescent="0.2">
      <c r="B578" s="32"/>
      <c r="C578" s="32"/>
      <c r="D578" s="104"/>
      <c r="E578" s="191"/>
      <c r="F578" s="31"/>
      <c r="G578" s="71" t="str">
        <f t="shared" si="82"/>
        <v/>
      </c>
      <c r="H578" s="77">
        <f t="shared" si="83"/>
        <v>0</v>
      </c>
      <c r="I578" s="126">
        <f>IFERROR(VLOOKUP($D578,PGP!$A:$B,2,FALSE),0)</f>
        <v>0</v>
      </c>
      <c r="J578" s="127">
        <f t="shared" si="84"/>
        <v>0</v>
      </c>
      <c r="K578" s="128">
        <f t="shared" si="85"/>
        <v>0</v>
      </c>
      <c r="L578" s="129" t="str">
        <f t="shared" si="86"/>
        <v>N/A</v>
      </c>
      <c r="M578" s="130" t="str">
        <f t="shared" si="79"/>
        <v/>
      </c>
      <c r="N578" s="131">
        <f t="shared" si="80"/>
        <v>0</v>
      </c>
      <c r="O578" s="134" t="str">
        <f t="shared" si="81"/>
        <v/>
      </c>
      <c r="P578" s="1" t="str">
        <f t="shared" si="87"/>
        <v/>
      </c>
    </row>
    <row r="579" spans="2:16" s="1" customFormat="1" x14ac:dyDescent="0.2">
      <c r="B579" s="32"/>
      <c r="C579" s="32"/>
      <c r="D579" s="104"/>
      <c r="E579" s="191"/>
      <c r="F579" s="31"/>
      <c r="G579" s="71" t="str">
        <f t="shared" si="82"/>
        <v/>
      </c>
      <c r="H579" s="77">
        <f t="shared" si="83"/>
        <v>0</v>
      </c>
      <c r="I579" s="126">
        <f>IFERROR(VLOOKUP($D579,PGP!$A:$B,2,FALSE),0)</f>
        <v>0</v>
      </c>
      <c r="J579" s="127">
        <f t="shared" si="84"/>
        <v>0</v>
      </c>
      <c r="K579" s="128">
        <f t="shared" si="85"/>
        <v>0</v>
      </c>
      <c r="L579" s="129" t="str">
        <f t="shared" si="86"/>
        <v>N/A</v>
      </c>
      <c r="M579" s="130" t="str">
        <f t="shared" si="79"/>
        <v/>
      </c>
      <c r="N579" s="131">
        <f t="shared" si="80"/>
        <v>0</v>
      </c>
      <c r="O579" s="134" t="str">
        <f t="shared" si="81"/>
        <v/>
      </c>
      <c r="P579" s="1" t="str">
        <f t="shared" si="87"/>
        <v/>
      </c>
    </row>
    <row r="580" spans="2:16" s="1" customFormat="1" x14ac:dyDescent="0.2">
      <c r="B580" s="32"/>
      <c r="C580" s="32"/>
      <c r="D580" s="104"/>
      <c r="E580" s="191"/>
      <c r="F580" s="31"/>
      <c r="G580" s="71" t="str">
        <f t="shared" si="82"/>
        <v/>
      </c>
      <c r="H580" s="77">
        <f t="shared" si="83"/>
        <v>0</v>
      </c>
      <c r="I580" s="126">
        <f>IFERROR(VLOOKUP($D580,PGP!$A:$B,2,FALSE),0)</f>
        <v>0</v>
      </c>
      <c r="J580" s="127">
        <f t="shared" si="84"/>
        <v>0</v>
      </c>
      <c r="K580" s="128">
        <f t="shared" si="85"/>
        <v>0</v>
      </c>
      <c r="L580" s="129" t="str">
        <f t="shared" si="86"/>
        <v>N/A</v>
      </c>
      <c r="M580" s="130" t="str">
        <f t="shared" si="79"/>
        <v/>
      </c>
      <c r="N580" s="131">
        <f t="shared" si="80"/>
        <v>0</v>
      </c>
      <c r="O580" s="134" t="str">
        <f t="shared" si="81"/>
        <v/>
      </c>
      <c r="P580" s="1" t="str">
        <f t="shared" si="87"/>
        <v/>
      </c>
    </row>
    <row r="581" spans="2:16" s="1" customFormat="1" x14ac:dyDescent="0.2">
      <c r="B581" s="32"/>
      <c r="C581" s="32"/>
      <c r="D581" s="104"/>
      <c r="E581" s="191"/>
      <c r="F581" s="31"/>
      <c r="G581" s="71" t="str">
        <f t="shared" si="82"/>
        <v/>
      </c>
      <c r="H581" s="77">
        <f t="shared" si="83"/>
        <v>0</v>
      </c>
      <c r="I581" s="126">
        <f>IFERROR(VLOOKUP($D581,PGP!$A:$B,2,FALSE),0)</f>
        <v>0</v>
      </c>
      <c r="J581" s="127">
        <f t="shared" si="84"/>
        <v>0</v>
      </c>
      <c r="K581" s="128">
        <f t="shared" si="85"/>
        <v>0</v>
      </c>
      <c r="L581" s="129" t="str">
        <f t="shared" si="86"/>
        <v>N/A</v>
      </c>
      <c r="M581" s="130" t="str">
        <f t="shared" si="79"/>
        <v/>
      </c>
      <c r="N581" s="131">
        <f t="shared" si="80"/>
        <v>0</v>
      </c>
      <c r="O581" s="134" t="str">
        <f t="shared" si="81"/>
        <v/>
      </c>
      <c r="P581" s="1" t="str">
        <f t="shared" si="87"/>
        <v/>
      </c>
    </row>
    <row r="582" spans="2:16" s="1" customFormat="1" x14ac:dyDescent="0.2">
      <c r="B582" s="32"/>
      <c r="C582" s="32"/>
      <c r="D582" s="104"/>
      <c r="E582" s="191"/>
      <c r="F582" s="31"/>
      <c r="G582" s="71" t="str">
        <f t="shared" si="82"/>
        <v/>
      </c>
      <c r="H582" s="77">
        <f t="shared" si="83"/>
        <v>0</v>
      </c>
      <c r="I582" s="126">
        <f>IFERROR(VLOOKUP($D582,PGP!$A:$B,2,FALSE),0)</f>
        <v>0</v>
      </c>
      <c r="J582" s="127">
        <f t="shared" si="84"/>
        <v>0</v>
      </c>
      <c r="K582" s="128">
        <f t="shared" si="85"/>
        <v>0</v>
      </c>
      <c r="L582" s="129" t="str">
        <f t="shared" si="86"/>
        <v>N/A</v>
      </c>
      <c r="M582" s="130" t="str">
        <f t="shared" si="79"/>
        <v/>
      </c>
      <c r="N582" s="131">
        <f t="shared" si="80"/>
        <v>0</v>
      </c>
      <c r="O582" s="134" t="str">
        <f t="shared" si="81"/>
        <v/>
      </c>
      <c r="P582" s="1" t="str">
        <f t="shared" si="87"/>
        <v/>
      </c>
    </row>
    <row r="583" spans="2:16" s="1" customFormat="1" x14ac:dyDescent="0.2">
      <c r="B583" s="32"/>
      <c r="C583" s="32"/>
      <c r="D583" s="104"/>
      <c r="E583" s="191"/>
      <c r="F583" s="31"/>
      <c r="G583" s="71" t="str">
        <f t="shared" si="82"/>
        <v/>
      </c>
      <c r="H583" s="77">
        <f t="shared" si="83"/>
        <v>0</v>
      </c>
      <c r="I583" s="126">
        <f>IFERROR(VLOOKUP($D583,PGP!$A:$B,2,FALSE),0)</f>
        <v>0</v>
      </c>
      <c r="J583" s="127">
        <f t="shared" si="84"/>
        <v>0</v>
      </c>
      <c r="K583" s="128">
        <f t="shared" si="85"/>
        <v>0</v>
      </c>
      <c r="L583" s="129" t="str">
        <f t="shared" si="86"/>
        <v>N/A</v>
      </c>
      <c r="M583" s="130" t="str">
        <f t="shared" si="79"/>
        <v/>
      </c>
      <c r="N583" s="131">
        <f t="shared" si="80"/>
        <v>0</v>
      </c>
      <c r="O583" s="134" t="str">
        <f t="shared" si="81"/>
        <v/>
      </c>
      <c r="P583" s="1" t="str">
        <f t="shared" si="87"/>
        <v/>
      </c>
    </row>
    <row r="584" spans="2:16" s="1" customFormat="1" x14ac:dyDescent="0.2">
      <c r="B584" s="32"/>
      <c r="C584" s="32"/>
      <c r="D584" s="104"/>
      <c r="E584" s="191"/>
      <c r="F584" s="31"/>
      <c r="G584" s="71" t="str">
        <f t="shared" si="82"/>
        <v/>
      </c>
      <c r="H584" s="77">
        <f t="shared" si="83"/>
        <v>0</v>
      </c>
      <c r="I584" s="126">
        <f>IFERROR(VLOOKUP($D584,PGP!$A:$B,2,FALSE),0)</f>
        <v>0</v>
      </c>
      <c r="J584" s="127">
        <f t="shared" si="84"/>
        <v>0</v>
      </c>
      <c r="K584" s="128">
        <f t="shared" si="85"/>
        <v>0</v>
      </c>
      <c r="L584" s="129" t="str">
        <f t="shared" si="86"/>
        <v>N/A</v>
      </c>
      <c r="M584" s="130" t="str">
        <f t="shared" si="79"/>
        <v/>
      </c>
      <c r="N584" s="131">
        <f t="shared" si="80"/>
        <v>0</v>
      </c>
      <c r="O584" s="134" t="str">
        <f t="shared" si="81"/>
        <v/>
      </c>
      <c r="P584" s="1" t="str">
        <f t="shared" si="87"/>
        <v/>
      </c>
    </row>
    <row r="585" spans="2:16" s="1" customFormat="1" x14ac:dyDescent="0.2">
      <c r="B585" s="32"/>
      <c r="C585" s="32"/>
      <c r="D585" s="104"/>
      <c r="E585" s="191"/>
      <c r="F585" s="31"/>
      <c r="G585" s="71" t="str">
        <f t="shared" si="82"/>
        <v/>
      </c>
      <c r="H585" s="77">
        <f t="shared" si="83"/>
        <v>0</v>
      </c>
      <c r="I585" s="126">
        <f>IFERROR(VLOOKUP($D585,PGP!$A:$B,2,FALSE),0)</f>
        <v>0</v>
      </c>
      <c r="J585" s="127">
        <f t="shared" si="84"/>
        <v>0</v>
      </c>
      <c r="K585" s="128">
        <f t="shared" si="85"/>
        <v>0</v>
      </c>
      <c r="L585" s="129" t="str">
        <f t="shared" si="86"/>
        <v>N/A</v>
      </c>
      <c r="M585" s="130" t="str">
        <f t="shared" si="79"/>
        <v/>
      </c>
      <c r="N585" s="131">
        <f t="shared" si="80"/>
        <v>0</v>
      </c>
      <c r="O585" s="134" t="str">
        <f t="shared" si="81"/>
        <v/>
      </c>
      <c r="P585" s="1" t="str">
        <f t="shared" si="87"/>
        <v/>
      </c>
    </row>
    <row r="586" spans="2:16" s="1" customFormat="1" x14ac:dyDescent="0.2">
      <c r="B586" s="32"/>
      <c r="C586" s="32"/>
      <c r="D586" s="104"/>
      <c r="E586" s="191"/>
      <c r="F586" s="31"/>
      <c r="G586" s="71" t="str">
        <f t="shared" si="82"/>
        <v/>
      </c>
      <c r="H586" s="77">
        <f t="shared" si="83"/>
        <v>0</v>
      </c>
      <c r="I586" s="126">
        <f>IFERROR(VLOOKUP($D586,PGP!$A:$B,2,FALSE),0)</f>
        <v>0</v>
      </c>
      <c r="J586" s="127">
        <f t="shared" si="84"/>
        <v>0</v>
      </c>
      <c r="K586" s="128">
        <f t="shared" si="85"/>
        <v>0</v>
      </c>
      <c r="L586" s="129" t="str">
        <f t="shared" si="86"/>
        <v>N/A</v>
      </c>
      <c r="M586" s="130" t="str">
        <f t="shared" si="79"/>
        <v/>
      </c>
      <c r="N586" s="131">
        <f t="shared" si="80"/>
        <v>0</v>
      </c>
      <c r="O586" s="134" t="str">
        <f t="shared" si="81"/>
        <v/>
      </c>
      <c r="P586" s="1" t="str">
        <f t="shared" si="87"/>
        <v/>
      </c>
    </row>
    <row r="587" spans="2:16" s="1" customFormat="1" x14ac:dyDescent="0.2">
      <c r="B587" s="32"/>
      <c r="C587" s="32"/>
      <c r="D587" s="104"/>
      <c r="E587" s="191"/>
      <c r="F587" s="31"/>
      <c r="G587" s="71" t="str">
        <f t="shared" si="82"/>
        <v/>
      </c>
      <c r="H587" s="77">
        <f t="shared" si="83"/>
        <v>0</v>
      </c>
      <c r="I587" s="126">
        <f>IFERROR(VLOOKUP($D587,PGP!$A:$B,2,FALSE),0)</f>
        <v>0</v>
      </c>
      <c r="J587" s="127">
        <f t="shared" si="84"/>
        <v>0</v>
      </c>
      <c r="K587" s="128">
        <f t="shared" si="85"/>
        <v>0</v>
      </c>
      <c r="L587" s="129" t="str">
        <f t="shared" si="86"/>
        <v>N/A</v>
      </c>
      <c r="M587" s="130" t="str">
        <f t="shared" si="79"/>
        <v/>
      </c>
      <c r="N587" s="131">
        <f t="shared" si="80"/>
        <v>0</v>
      </c>
      <c r="O587" s="134" t="str">
        <f t="shared" si="81"/>
        <v/>
      </c>
      <c r="P587" s="1" t="str">
        <f t="shared" si="87"/>
        <v/>
      </c>
    </row>
    <row r="588" spans="2:16" s="1" customFormat="1" x14ac:dyDescent="0.2">
      <c r="B588" s="32"/>
      <c r="C588" s="32"/>
      <c r="D588" s="104"/>
      <c r="E588" s="191"/>
      <c r="F588" s="31"/>
      <c r="G588" s="71" t="str">
        <f t="shared" si="82"/>
        <v/>
      </c>
      <c r="H588" s="77">
        <f t="shared" si="83"/>
        <v>0</v>
      </c>
      <c r="I588" s="126">
        <f>IFERROR(VLOOKUP($D588,PGP!$A:$B,2,FALSE),0)</f>
        <v>0</v>
      </c>
      <c r="J588" s="127">
        <f t="shared" si="84"/>
        <v>0</v>
      </c>
      <c r="K588" s="128">
        <f t="shared" si="85"/>
        <v>0</v>
      </c>
      <c r="L588" s="129" t="str">
        <f t="shared" si="86"/>
        <v>N/A</v>
      </c>
      <c r="M588" s="130" t="str">
        <f t="shared" si="79"/>
        <v/>
      </c>
      <c r="N588" s="131">
        <f t="shared" si="80"/>
        <v>0</v>
      </c>
      <c r="O588" s="134" t="str">
        <f t="shared" si="81"/>
        <v/>
      </c>
      <c r="P588" s="1" t="str">
        <f t="shared" si="87"/>
        <v/>
      </c>
    </row>
    <row r="589" spans="2:16" s="1" customFormat="1" x14ac:dyDescent="0.2">
      <c r="B589" s="32"/>
      <c r="C589" s="32"/>
      <c r="D589" s="104"/>
      <c r="E589" s="191"/>
      <c r="F589" s="31"/>
      <c r="G589" s="71" t="str">
        <f t="shared" si="82"/>
        <v/>
      </c>
      <c r="H589" s="77">
        <f t="shared" si="83"/>
        <v>0</v>
      </c>
      <c r="I589" s="126">
        <f>IFERROR(VLOOKUP($D589,PGP!$A:$B,2,FALSE),0)</f>
        <v>0</v>
      </c>
      <c r="J589" s="127">
        <f t="shared" si="84"/>
        <v>0</v>
      </c>
      <c r="K589" s="128">
        <f t="shared" si="85"/>
        <v>0</v>
      </c>
      <c r="L589" s="129" t="str">
        <f t="shared" si="86"/>
        <v>N/A</v>
      </c>
      <c r="M589" s="130" t="str">
        <f t="shared" si="79"/>
        <v/>
      </c>
      <c r="N589" s="131">
        <f t="shared" si="80"/>
        <v>0</v>
      </c>
      <c r="O589" s="134" t="str">
        <f t="shared" si="81"/>
        <v/>
      </c>
      <c r="P589" s="1" t="str">
        <f t="shared" si="87"/>
        <v/>
      </c>
    </row>
    <row r="590" spans="2:16" s="1" customFormat="1" x14ac:dyDescent="0.2">
      <c r="B590" s="32"/>
      <c r="C590" s="32"/>
      <c r="D590" s="104"/>
      <c r="E590" s="191"/>
      <c r="F590" s="31"/>
      <c r="G590" s="71" t="str">
        <f t="shared" si="82"/>
        <v/>
      </c>
      <c r="H590" s="77">
        <f t="shared" si="83"/>
        <v>0</v>
      </c>
      <c r="I590" s="126">
        <f>IFERROR(VLOOKUP($D590,PGP!$A:$B,2,FALSE),0)</f>
        <v>0</v>
      </c>
      <c r="J590" s="127">
        <f t="shared" si="84"/>
        <v>0</v>
      </c>
      <c r="K590" s="128">
        <f t="shared" si="85"/>
        <v>0</v>
      </c>
      <c r="L590" s="129" t="str">
        <f t="shared" si="86"/>
        <v>N/A</v>
      </c>
      <c r="M590" s="130" t="str">
        <f t="shared" si="79"/>
        <v/>
      </c>
      <c r="N590" s="131">
        <f t="shared" si="80"/>
        <v>0</v>
      </c>
      <c r="O590" s="134" t="str">
        <f t="shared" si="81"/>
        <v/>
      </c>
      <c r="P590" s="1" t="str">
        <f t="shared" si="87"/>
        <v/>
      </c>
    </row>
    <row r="591" spans="2:16" s="1" customFormat="1" x14ac:dyDescent="0.2">
      <c r="B591" s="32"/>
      <c r="C591" s="32"/>
      <c r="D591" s="104"/>
      <c r="E591" s="191"/>
      <c r="F591" s="31"/>
      <c r="G591" s="71" t="str">
        <f t="shared" si="82"/>
        <v/>
      </c>
      <c r="H591" s="77">
        <f t="shared" si="83"/>
        <v>0</v>
      </c>
      <c r="I591" s="126">
        <f>IFERROR(VLOOKUP($D591,PGP!$A:$B,2,FALSE),0)</f>
        <v>0</v>
      </c>
      <c r="J591" s="127">
        <f t="shared" si="84"/>
        <v>0</v>
      </c>
      <c r="K591" s="128">
        <f t="shared" si="85"/>
        <v>0</v>
      </c>
      <c r="L591" s="129" t="str">
        <f t="shared" si="86"/>
        <v>N/A</v>
      </c>
      <c r="M591" s="130" t="str">
        <f t="shared" si="79"/>
        <v/>
      </c>
      <c r="N591" s="131">
        <f t="shared" si="80"/>
        <v>0</v>
      </c>
      <c r="O591" s="134" t="str">
        <f t="shared" si="81"/>
        <v/>
      </c>
      <c r="P591" s="1" t="str">
        <f t="shared" si="87"/>
        <v/>
      </c>
    </row>
    <row r="592" spans="2:16" s="1" customFormat="1" x14ac:dyDescent="0.2">
      <c r="B592" s="32"/>
      <c r="C592" s="32"/>
      <c r="D592" s="104"/>
      <c r="E592" s="191"/>
      <c r="F592" s="31"/>
      <c r="G592" s="71" t="str">
        <f t="shared" si="82"/>
        <v/>
      </c>
      <c r="H592" s="77">
        <f t="shared" si="83"/>
        <v>0</v>
      </c>
      <c r="I592" s="126">
        <f>IFERROR(VLOOKUP($D592,PGP!$A:$B,2,FALSE),0)</f>
        <v>0</v>
      </c>
      <c r="J592" s="127">
        <f t="shared" si="84"/>
        <v>0</v>
      </c>
      <c r="K592" s="128">
        <f t="shared" si="85"/>
        <v>0</v>
      </c>
      <c r="L592" s="129" t="str">
        <f t="shared" si="86"/>
        <v>N/A</v>
      </c>
      <c r="M592" s="130" t="str">
        <f t="shared" si="79"/>
        <v/>
      </c>
      <c r="N592" s="131">
        <f t="shared" si="80"/>
        <v>0</v>
      </c>
      <c r="O592" s="134" t="str">
        <f t="shared" si="81"/>
        <v/>
      </c>
      <c r="P592" s="1" t="str">
        <f t="shared" si="87"/>
        <v/>
      </c>
    </row>
    <row r="593" spans="2:16" s="1" customFormat="1" x14ac:dyDescent="0.2">
      <c r="B593" s="32"/>
      <c r="C593" s="32"/>
      <c r="D593" s="104"/>
      <c r="E593" s="191"/>
      <c r="F593" s="31"/>
      <c r="G593" s="71" t="str">
        <f t="shared" si="82"/>
        <v/>
      </c>
      <c r="H593" s="77">
        <f t="shared" si="83"/>
        <v>0</v>
      </c>
      <c r="I593" s="126">
        <f>IFERROR(VLOOKUP($D593,PGP!$A:$B,2,FALSE),0)</f>
        <v>0</v>
      </c>
      <c r="J593" s="127">
        <f t="shared" si="84"/>
        <v>0</v>
      </c>
      <c r="K593" s="128">
        <f t="shared" si="85"/>
        <v>0</v>
      </c>
      <c r="L593" s="129" t="str">
        <f t="shared" si="86"/>
        <v>N/A</v>
      </c>
      <c r="M593" s="130" t="str">
        <f t="shared" si="79"/>
        <v/>
      </c>
      <c r="N593" s="131">
        <f t="shared" si="80"/>
        <v>0</v>
      </c>
      <c r="O593" s="134" t="str">
        <f t="shared" si="81"/>
        <v/>
      </c>
      <c r="P593" s="1" t="str">
        <f t="shared" si="87"/>
        <v/>
      </c>
    </row>
    <row r="594" spans="2:16" s="1" customFormat="1" x14ac:dyDescent="0.2">
      <c r="B594" s="32"/>
      <c r="C594" s="32"/>
      <c r="D594" s="104"/>
      <c r="E594" s="191"/>
      <c r="F594" s="31"/>
      <c r="G594" s="71" t="str">
        <f t="shared" si="82"/>
        <v/>
      </c>
      <c r="H594" s="77">
        <f t="shared" si="83"/>
        <v>0</v>
      </c>
      <c r="I594" s="126">
        <f>IFERROR(VLOOKUP($D594,PGP!$A:$B,2,FALSE),0)</f>
        <v>0</v>
      </c>
      <c r="J594" s="127">
        <f t="shared" si="84"/>
        <v>0</v>
      </c>
      <c r="K594" s="128">
        <f t="shared" si="85"/>
        <v>0</v>
      </c>
      <c r="L594" s="129" t="str">
        <f t="shared" si="86"/>
        <v>N/A</v>
      </c>
      <c r="M594" s="130" t="str">
        <f t="shared" si="79"/>
        <v/>
      </c>
      <c r="N594" s="131">
        <f t="shared" si="80"/>
        <v>0</v>
      </c>
      <c r="O594" s="134" t="str">
        <f t="shared" si="81"/>
        <v/>
      </c>
      <c r="P594" s="1" t="str">
        <f t="shared" si="87"/>
        <v/>
      </c>
    </row>
    <row r="595" spans="2:16" s="1" customFormat="1" x14ac:dyDescent="0.2">
      <c r="B595" s="32"/>
      <c r="C595" s="32"/>
      <c r="D595" s="104"/>
      <c r="E595" s="191"/>
      <c r="F595" s="31"/>
      <c r="G595" s="71" t="str">
        <f t="shared" si="82"/>
        <v/>
      </c>
      <c r="H595" s="77">
        <f t="shared" si="83"/>
        <v>0</v>
      </c>
      <c r="I595" s="126">
        <f>IFERROR(VLOOKUP($D595,PGP!$A:$B,2,FALSE),0)</f>
        <v>0</v>
      </c>
      <c r="J595" s="127">
        <f t="shared" si="84"/>
        <v>0</v>
      </c>
      <c r="K595" s="128">
        <f t="shared" si="85"/>
        <v>0</v>
      </c>
      <c r="L595" s="129" t="str">
        <f t="shared" si="86"/>
        <v>N/A</v>
      </c>
      <c r="M595" s="130" t="str">
        <f t="shared" si="79"/>
        <v/>
      </c>
      <c r="N595" s="131">
        <f t="shared" si="80"/>
        <v>0</v>
      </c>
      <c r="O595" s="134" t="str">
        <f t="shared" si="81"/>
        <v/>
      </c>
      <c r="P595" s="1" t="str">
        <f t="shared" si="87"/>
        <v/>
      </c>
    </row>
    <row r="596" spans="2:16" s="1" customFormat="1" x14ac:dyDescent="0.2">
      <c r="B596" s="32"/>
      <c r="C596" s="32"/>
      <c r="D596" s="104"/>
      <c r="E596" s="191"/>
      <c r="F596" s="31"/>
      <c r="G596" s="71" t="str">
        <f t="shared" si="82"/>
        <v/>
      </c>
      <c r="H596" s="77">
        <f t="shared" si="83"/>
        <v>0</v>
      </c>
      <c r="I596" s="126">
        <f>IFERROR(VLOOKUP($D596,PGP!$A:$B,2,FALSE),0)</f>
        <v>0</v>
      </c>
      <c r="J596" s="127">
        <f t="shared" si="84"/>
        <v>0</v>
      </c>
      <c r="K596" s="128">
        <f t="shared" si="85"/>
        <v>0</v>
      </c>
      <c r="L596" s="129" t="str">
        <f t="shared" si="86"/>
        <v>N/A</v>
      </c>
      <c r="M596" s="130" t="str">
        <f t="shared" si="79"/>
        <v/>
      </c>
      <c r="N596" s="131">
        <f t="shared" si="80"/>
        <v>0</v>
      </c>
      <c r="O596" s="134" t="str">
        <f t="shared" si="81"/>
        <v/>
      </c>
      <c r="P596" s="1" t="str">
        <f t="shared" si="87"/>
        <v/>
      </c>
    </row>
    <row r="597" spans="2:16" s="1" customFormat="1" x14ac:dyDescent="0.2">
      <c r="B597" s="32"/>
      <c r="C597" s="32"/>
      <c r="D597" s="104"/>
      <c r="E597" s="191"/>
      <c r="F597" s="31"/>
      <c r="G597" s="71" t="str">
        <f t="shared" si="82"/>
        <v/>
      </c>
      <c r="H597" s="77">
        <f t="shared" si="83"/>
        <v>0</v>
      </c>
      <c r="I597" s="126">
        <f>IFERROR(VLOOKUP($D597,PGP!$A:$B,2,FALSE),0)</f>
        <v>0</v>
      </c>
      <c r="J597" s="127">
        <f t="shared" si="84"/>
        <v>0</v>
      </c>
      <c r="K597" s="128">
        <f t="shared" si="85"/>
        <v>0</v>
      </c>
      <c r="L597" s="129" t="str">
        <f t="shared" si="86"/>
        <v>N/A</v>
      </c>
      <c r="M597" s="130" t="str">
        <f t="shared" si="79"/>
        <v/>
      </c>
      <c r="N597" s="131">
        <f t="shared" si="80"/>
        <v>0</v>
      </c>
      <c r="O597" s="134" t="str">
        <f t="shared" si="81"/>
        <v/>
      </c>
      <c r="P597" s="1" t="str">
        <f t="shared" si="87"/>
        <v/>
      </c>
    </row>
    <row r="598" spans="2:16" s="1" customFormat="1" x14ac:dyDescent="0.2">
      <c r="B598" s="32"/>
      <c r="C598" s="32"/>
      <c r="D598" s="104"/>
      <c r="E598" s="191"/>
      <c r="F598" s="31"/>
      <c r="G598" s="71" t="str">
        <f t="shared" si="82"/>
        <v/>
      </c>
      <c r="H598" s="77">
        <f t="shared" si="83"/>
        <v>0</v>
      </c>
      <c r="I598" s="126">
        <f>IFERROR(VLOOKUP($D598,PGP!$A:$B,2,FALSE),0)</f>
        <v>0</v>
      </c>
      <c r="J598" s="127">
        <f t="shared" si="84"/>
        <v>0</v>
      </c>
      <c r="K598" s="128">
        <f t="shared" si="85"/>
        <v>0</v>
      </c>
      <c r="L598" s="129" t="str">
        <f t="shared" si="86"/>
        <v>N/A</v>
      </c>
      <c r="M598" s="130" t="str">
        <f t="shared" si="79"/>
        <v/>
      </c>
      <c r="N598" s="131">
        <f t="shared" si="80"/>
        <v>0</v>
      </c>
      <c r="O598" s="134" t="str">
        <f t="shared" si="81"/>
        <v/>
      </c>
      <c r="P598" s="1" t="str">
        <f t="shared" si="87"/>
        <v/>
      </c>
    </row>
    <row r="599" spans="2:16" s="1" customFormat="1" x14ac:dyDescent="0.2">
      <c r="B599" s="32"/>
      <c r="C599" s="32"/>
      <c r="D599" s="104"/>
      <c r="E599" s="191"/>
      <c r="F599" s="31"/>
      <c r="G599" s="71" t="str">
        <f t="shared" si="82"/>
        <v/>
      </c>
      <c r="H599" s="77">
        <f t="shared" si="83"/>
        <v>0</v>
      </c>
      <c r="I599" s="126">
        <f>IFERROR(VLOOKUP($D599,PGP!$A:$B,2,FALSE),0)</f>
        <v>0</v>
      </c>
      <c r="J599" s="127">
        <f t="shared" si="84"/>
        <v>0</v>
      </c>
      <c r="K599" s="128">
        <f t="shared" si="85"/>
        <v>0</v>
      </c>
      <c r="L599" s="129" t="str">
        <f t="shared" si="86"/>
        <v>N/A</v>
      </c>
      <c r="M599" s="130" t="str">
        <f t="shared" si="79"/>
        <v/>
      </c>
      <c r="N599" s="131">
        <f t="shared" si="80"/>
        <v>0</v>
      </c>
      <c r="O599" s="134" t="str">
        <f t="shared" si="81"/>
        <v/>
      </c>
      <c r="P599" s="1" t="str">
        <f t="shared" si="87"/>
        <v/>
      </c>
    </row>
    <row r="600" spans="2:16" s="1" customFormat="1" x14ac:dyDescent="0.2">
      <c r="B600" s="32"/>
      <c r="C600" s="32"/>
      <c r="D600" s="104"/>
      <c r="E600" s="191"/>
      <c r="F600" s="31"/>
      <c r="G600" s="71" t="str">
        <f t="shared" si="82"/>
        <v/>
      </c>
      <c r="H600" s="77">
        <f t="shared" si="83"/>
        <v>0</v>
      </c>
      <c r="I600" s="126">
        <f>IFERROR(VLOOKUP($D600,PGP!$A:$B,2,FALSE),0)</f>
        <v>0</v>
      </c>
      <c r="J600" s="127">
        <f t="shared" si="84"/>
        <v>0</v>
      </c>
      <c r="K600" s="128">
        <f t="shared" si="85"/>
        <v>0</v>
      </c>
      <c r="L600" s="129" t="str">
        <f t="shared" si="86"/>
        <v>N/A</v>
      </c>
      <c r="M600" s="130" t="str">
        <f t="shared" si="79"/>
        <v/>
      </c>
      <c r="N600" s="131">
        <f t="shared" si="80"/>
        <v>0</v>
      </c>
      <c r="O600" s="134" t="str">
        <f t="shared" si="81"/>
        <v/>
      </c>
      <c r="P600" s="1" t="str">
        <f t="shared" si="87"/>
        <v/>
      </c>
    </row>
    <row r="601" spans="2:16" s="1" customFormat="1" x14ac:dyDescent="0.2">
      <c r="B601" s="32"/>
      <c r="C601" s="32"/>
      <c r="D601" s="104"/>
      <c r="E601" s="191"/>
      <c r="F601" s="31"/>
      <c r="G601" s="71" t="str">
        <f t="shared" si="82"/>
        <v/>
      </c>
      <c r="H601" s="77">
        <f t="shared" si="83"/>
        <v>0</v>
      </c>
      <c r="I601" s="126">
        <f>IFERROR(VLOOKUP($D601,PGP!$A:$B,2,FALSE),0)</f>
        <v>0</v>
      </c>
      <c r="J601" s="127">
        <f t="shared" si="84"/>
        <v>0</v>
      </c>
      <c r="K601" s="128">
        <f t="shared" si="85"/>
        <v>0</v>
      </c>
      <c r="L601" s="129" t="str">
        <f t="shared" si="86"/>
        <v>N/A</v>
      </c>
      <c r="M601" s="130" t="str">
        <f t="shared" si="79"/>
        <v/>
      </c>
      <c r="N601" s="131">
        <f t="shared" si="80"/>
        <v>0</v>
      </c>
      <c r="O601" s="134" t="str">
        <f t="shared" si="81"/>
        <v/>
      </c>
      <c r="P601" s="1" t="str">
        <f t="shared" si="87"/>
        <v/>
      </c>
    </row>
    <row r="602" spans="2:16" s="1" customFormat="1" x14ac:dyDescent="0.2">
      <c r="B602" s="32"/>
      <c r="C602" s="32"/>
      <c r="D602" s="104"/>
      <c r="E602" s="191"/>
      <c r="F602" s="31"/>
      <c r="G602" s="71" t="str">
        <f t="shared" si="82"/>
        <v/>
      </c>
      <c r="H602" s="77">
        <f t="shared" si="83"/>
        <v>0</v>
      </c>
      <c r="I602" s="126">
        <f>IFERROR(VLOOKUP($D602,PGP!$A:$B,2,FALSE),0)</f>
        <v>0</v>
      </c>
      <c r="J602" s="127">
        <f t="shared" si="84"/>
        <v>0</v>
      </c>
      <c r="K602" s="128">
        <f t="shared" si="85"/>
        <v>0</v>
      </c>
      <c r="L602" s="129" t="str">
        <f t="shared" si="86"/>
        <v>N/A</v>
      </c>
      <c r="M602" s="130" t="str">
        <f t="shared" si="79"/>
        <v/>
      </c>
      <c r="N602" s="131">
        <f t="shared" si="80"/>
        <v>0</v>
      </c>
      <c r="O602" s="134" t="str">
        <f t="shared" si="81"/>
        <v/>
      </c>
      <c r="P602" s="1" t="str">
        <f t="shared" si="87"/>
        <v/>
      </c>
    </row>
    <row r="603" spans="2:16" s="1" customFormat="1" x14ac:dyDescent="0.2">
      <c r="B603" s="32"/>
      <c r="C603" s="32"/>
      <c r="D603" s="104"/>
      <c r="E603" s="191"/>
      <c r="F603" s="31"/>
      <c r="G603" s="71" t="str">
        <f t="shared" si="82"/>
        <v/>
      </c>
      <c r="H603" s="77">
        <f t="shared" si="83"/>
        <v>0</v>
      </c>
      <c r="I603" s="126">
        <f>IFERROR(VLOOKUP($D603,PGP!$A:$B,2,FALSE),0)</f>
        <v>0</v>
      </c>
      <c r="J603" s="127">
        <f t="shared" si="84"/>
        <v>0</v>
      </c>
      <c r="K603" s="128">
        <f t="shared" si="85"/>
        <v>0</v>
      </c>
      <c r="L603" s="129" t="str">
        <f t="shared" si="86"/>
        <v>N/A</v>
      </c>
      <c r="M603" s="130" t="str">
        <f t="shared" si="79"/>
        <v/>
      </c>
      <c r="N603" s="131">
        <f t="shared" si="80"/>
        <v>0</v>
      </c>
      <c r="O603" s="134" t="str">
        <f t="shared" si="81"/>
        <v/>
      </c>
      <c r="P603" s="1" t="str">
        <f t="shared" si="87"/>
        <v/>
      </c>
    </row>
    <row r="604" spans="2:16" s="1" customFormat="1" x14ac:dyDescent="0.2">
      <c r="B604" s="32"/>
      <c r="C604" s="32"/>
      <c r="D604" s="104"/>
      <c r="E604" s="191"/>
      <c r="F604" s="31"/>
      <c r="G604" s="71" t="str">
        <f t="shared" si="82"/>
        <v/>
      </c>
      <c r="H604" s="77">
        <f t="shared" si="83"/>
        <v>0</v>
      </c>
      <c r="I604" s="126">
        <f>IFERROR(VLOOKUP($D604,PGP!$A:$B,2,FALSE),0)</f>
        <v>0</v>
      </c>
      <c r="J604" s="127">
        <f t="shared" si="84"/>
        <v>0</v>
      </c>
      <c r="K604" s="128">
        <f t="shared" si="85"/>
        <v>0</v>
      </c>
      <c r="L604" s="129" t="str">
        <f t="shared" si="86"/>
        <v>N/A</v>
      </c>
      <c r="M604" s="130" t="str">
        <f t="shared" si="79"/>
        <v/>
      </c>
      <c r="N604" s="131">
        <f t="shared" si="80"/>
        <v>0</v>
      </c>
      <c r="O604" s="134" t="str">
        <f t="shared" si="81"/>
        <v/>
      </c>
      <c r="P604" s="1" t="str">
        <f t="shared" si="87"/>
        <v/>
      </c>
    </row>
    <row r="605" spans="2:16" s="1" customFormat="1" x14ac:dyDescent="0.2">
      <c r="B605" s="32"/>
      <c r="C605" s="32"/>
      <c r="D605" s="104"/>
      <c r="E605" s="191"/>
      <c r="F605" s="31"/>
      <c r="G605" s="71" t="str">
        <f t="shared" si="82"/>
        <v/>
      </c>
      <c r="H605" s="77">
        <f t="shared" si="83"/>
        <v>0</v>
      </c>
      <c r="I605" s="126">
        <f>IFERROR(VLOOKUP($D605,PGP!$A:$B,2,FALSE),0)</f>
        <v>0</v>
      </c>
      <c r="J605" s="127">
        <f t="shared" si="84"/>
        <v>0</v>
      </c>
      <c r="K605" s="128">
        <f t="shared" si="85"/>
        <v>0</v>
      </c>
      <c r="L605" s="129" t="str">
        <f t="shared" si="86"/>
        <v>N/A</v>
      </c>
      <c r="M605" s="130" t="str">
        <f t="shared" si="79"/>
        <v/>
      </c>
      <c r="N605" s="131">
        <f t="shared" si="80"/>
        <v>0</v>
      </c>
      <c r="O605" s="134" t="str">
        <f t="shared" si="81"/>
        <v/>
      </c>
      <c r="P605" s="1" t="str">
        <f t="shared" si="87"/>
        <v/>
      </c>
    </row>
    <row r="606" spans="2:16" s="1" customFormat="1" x14ac:dyDescent="0.2">
      <c r="B606" s="32"/>
      <c r="C606" s="32"/>
      <c r="D606" s="104"/>
      <c r="E606" s="191"/>
      <c r="F606" s="31"/>
      <c r="G606" s="71" t="str">
        <f t="shared" si="82"/>
        <v/>
      </c>
      <c r="H606" s="77">
        <f t="shared" si="83"/>
        <v>0</v>
      </c>
      <c r="I606" s="126">
        <f>IFERROR(VLOOKUP($D606,PGP!$A:$B,2,FALSE),0)</f>
        <v>0</v>
      </c>
      <c r="J606" s="127">
        <f t="shared" si="84"/>
        <v>0</v>
      </c>
      <c r="K606" s="128">
        <f t="shared" si="85"/>
        <v>0</v>
      </c>
      <c r="L606" s="129" t="str">
        <f t="shared" si="86"/>
        <v>N/A</v>
      </c>
      <c r="M606" s="130" t="str">
        <f t="shared" si="79"/>
        <v/>
      </c>
      <c r="N606" s="131">
        <f t="shared" si="80"/>
        <v>0</v>
      </c>
      <c r="O606" s="134" t="str">
        <f t="shared" si="81"/>
        <v/>
      </c>
      <c r="P606" s="1" t="str">
        <f t="shared" si="87"/>
        <v/>
      </c>
    </row>
    <row r="607" spans="2:16" s="1" customFormat="1" x14ac:dyDescent="0.2">
      <c r="B607" s="32"/>
      <c r="C607" s="32"/>
      <c r="D607" s="104"/>
      <c r="E607" s="191"/>
      <c r="F607" s="31"/>
      <c r="G607" s="71" t="str">
        <f t="shared" si="82"/>
        <v/>
      </c>
      <c r="H607" s="77">
        <f t="shared" si="83"/>
        <v>0</v>
      </c>
      <c r="I607" s="126">
        <f>IFERROR(VLOOKUP($D607,PGP!$A:$B,2,FALSE),0)</f>
        <v>0</v>
      </c>
      <c r="J607" s="127">
        <f t="shared" si="84"/>
        <v>0</v>
      </c>
      <c r="K607" s="128">
        <f t="shared" si="85"/>
        <v>0</v>
      </c>
      <c r="L607" s="129" t="str">
        <f t="shared" si="86"/>
        <v>N/A</v>
      </c>
      <c r="M607" s="130" t="str">
        <f t="shared" si="79"/>
        <v/>
      </c>
      <c r="N607" s="131">
        <f t="shared" si="80"/>
        <v>0</v>
      </c>
      <c r="O607" s="134" t="str">
        <f t="shared" si="81"/>
        <v/>
      </c>
      <c r="P607" s="1" t="str">
        <f t="shared" si="87"/>
        <v/>
      </c>
    </row>
    <row r="608" spans="2:16" s="1" customFormat="1" x14ac:dyDescent="0.2">
      <c r="B608" s="32"/>
      <c r="C608" s="32"/>
      <c r="D608" s="104"/>
      <c r="E608" s="191"/>
      <c r="F608" s="31"/>
      <c r="G608" s="71" t="str">
        <f t="shared" si="82"/>
        <v/>
      </c>
      <c r="H608" s="77">
        <f t="shared" si="83"/>
        <v>0</v>
      </c>
      <c r="I608" s="126">
        <f>IFERROR(VLOOKUP($D608,PGP!$A:$B,2,FALSE),0)</f>
        <v>0</v>
      </c>
      <c r="J608" s="127">
        <f t="shared" si="84"/>
        <v>0</v>
      </c>
      <c r="K608" s="128">
        <f t="shared" si="85"/>
        <v>0</v>
      </c>
      <c r="L608" s="129" t="str">
        <f t="shared" si="86"/>
        <v>N/A</v>
      </c>
      <c r="M608" s="130" t="str">
        <f t="shared" si="79"/>
        <v/>
      </c>
      <c r="N608" s="131">
        <f t="shared" si="80"/>
        <v>0</v>
      </c>
      <c r="O608" s="134" t="str">
        <f t="shared" si="81"/>
        <v/>
      </c>
      <c r="P608" s="1" t="str">
        <f t="shared" si="87"/>
        <v/>
      </c>
    </row>
    <row r="609" spans="2:16" s="1" customFormat="1" x14ac:dyDescent="0.2">
      <c r="B609" s="32"/>
      <c r="C609" s="32"/>
      <c r="D609" s="104"/>
      <c r="E609" s="191"/>
      <c r="F609" s="31"/>
      <c r="G609" s="71" t="str">
        <f t="shared" si="82"/>
        <v/>
      </c>
      <c r="H609" s="77">
        <f t="shared" si="83"/>
        <v>0</v>
      </c>
      <c r="I609" s="126">
        <f>IFERROR(VLOOKUP($D609,PGP!$A:$B,2,FALSE),0)</f>
        <v>0</v>
      </c>
      <c r="J609" s="127">
        <f t="shared" si="84"/>
        <v>0</v>
      </c>
      <c r="K609" s="128">
        <f t="shared" si="85"/>
        <v>0</v>
      </c>
      <c r="L609" s="129" t="str">
        <f t="shared" si="86"/>
        <v>N/A</v>
      </c>
      <c r="M609" s="130" t="str">
        <f t="shared" ref="M609:M672" si="88">IF(E609=0,"",IF(J609=N609,"Calcul de base/ Standard calculation","Marge protégée/ Protected margin"))</f>
        <v/>
      </c>
      <c r="N609" s="131">
        <f t="shared" ref="N609:N672" si="89">IF(J609="NA",L609,MIN(J609,L609))</f>
        <v>0</v>
      </c>
      <c r="O609" s="134" t="str">
        <f t="shared" ref="O609:O672" si="90">IF(ISBLANK(F609),"",IF(E609&gt;0,ROUNDDOWN(N609/0.05,0)*0.05,"Remplir colonne D/Complete column D"))</f>
        <v/>
      </c>
      <c r="P609" s="1" t="str">
        <f t="shared" si="87"/>
        <v/>
      </c>
    </row>
    <row r="610" spans="2:16" s="1" customFormat="1" x14ac:dyDescent="0.2">
      <c r="B610" s="32"/>
      <c r="C610" s="32"/>
      <c r="D610" s="104"/>
      <c r="E610" s="191"/>
      <c r="F610" s="31"/>
      <c r="G610" s="71" t="str">
        <f t="shared" ref="G610:G673" si="91">IFERROR(F610/E610,"")</f>
        <v/>
      </c>
      <c r="H610" s="77">
        <f t="shared" ref="H610:H673" si="92">(IF(AND(D610="Fleurs séchées/Dried cannabis",(E610&lt;28)),1.05,0)+IF(AND(D610="Fleurs séchées/Dried cannabis",(E610=28)),0.9,0))*$E610</f>
        <v>0</v>
      </c>
      <c r="I610" s="126">
        <f>IFERROR(VLOOKUP($D610,PGP!$A:$B,2,FALSE),0)</f>
        <v>0</v>
      </c>
      <c r="J610" s="127">
        <f t="shared" ref="J610:J673" si="93">ROUNDDOWN(((F610/1.14975)-H610)/(1+I610),2)</f>
        <v>0</v>
      </c>
      <c r="K610" s="128">
        <f t="shared" ref="K610:K673" si="94">(IF(AND(D610="Fleurs séchées/Dried cannabis",(E610&lt;28)),1.85,0)+IF(AND(D610="Fleurs séchées/Dried cannabis",(E610=28)),1.25,0)+IF(D610="Préroulés/Pre-rolled",2.2,0)+IF(D610="Moulu/Ground",1.5,0)+IF(AND(D610="Haschich/Hash",(E610&gt;=3)),3.5,0)+IF(AND(D610="Haschich/Hash",AND(E610&gt;=2,E610&lt;3)),4.3,0)+IF(AND(D610="Haschich/Hash",AND(E610&gt;=0,E610&lt;2)),5.9,0))*E610</f>
        <v>0</v>
      </c>
      <c r="L610" s="129" t="str">
        <f t="shared" ref="L610:L673" si="95">IF(K610&gt;0,(F610/1.14975)-K610,"N/A")</f>
        <v>N/A</v>
      </c>
      <c r="M610" s="130" t="str">
        <f t="shared" si="88"/>
        <v/>
      </c>
      <c r="N610" s="131">
        <f t="shared" si="89"/>
        <v>0</v>
      </c>
      <c r="O610" s="134" t="str">
        <f t="shared" si="90"/>
        <v/>
      </c>
      <c r="P610" s="1" t="str">
        <f t="shared" si="87"/>
        <v/>
      </c>
    </row>
    <row r="611" spans="2:16" s="1" customFormat="1" x14ac:dyDescent="0.2">
      <c r="B611" s="32"/>
      <c r="C611" s="32"/>
      <c r="D611" s="104"/>
      <c r="E611" s="191"/>
      <c r="F611" s="31"/>
      <c r="G611" s="71" t="str">
        <f t="shared" si="91"/>
        <v/>
      </c>
      <c r="H611" s="77">
        <f t="shared" si="92"/>
        <v>0</v>
      </c>
      <c r="I611" s="126">
        <f>IFERROR(VLOOKUP($D611,PGP!$A:$B,2,FALSE),0)</f>
        <v>0</v>
      </c>
      <c r="J611" s="127">
        <f t="shared" si="93"/>
        <v>0</v>
      </c>
      <c r="K611" s="128">
        <f t="shared" si="94"/>
        <v>0</v>
      </c>
      <c r="L611" s="129" t="str">
        <f t="shared" si="95"/>
        <v>N/A</v>
      </c>
      <c r="M611" s="130" t="str">
        <f t="shared" si="88"/>
        <v/>
      </c>
      <c r="N611" s="131">
        <f t="shared" si="89"/>
        <v>0</v>
      </c>
      <c r="O611" s="134" t="str">
        <f t="shared" si="90"/>
        <v/>
      </c>
      <c r="P611" s="1" t="str">
        <f t="shared" si="87"/>
        <v/>
      </c>
    </row>
    <row r="612" spans="2:16" s="1" customFormat="1" x14ac:dyDescent="0.2">
      <c r="B612" s="32"/>
      <c r="C612" s="32"/>
      <c r="D612" s="104"/>
      <c r="E612" s="191"/>
      <c r="F612" s="31"/>
      <c r="G612" s="71" t="str">
        <f t="shared" si="91"/>
        <v/>
      </c>
      <c r="H612" s="77">
        <f t="shared" si="92"/>
        <v>0</v>
      </c>
      <c r="I612" s="126">
        <f>IFERROR(VLOOKUP($D612,PGP!$A:$B,2,FALSE),0)</f>
        <v>0</v>
      </c>
      <c r="J612" s="127">
        <f t="shared" si="93"/>
        <v>0</v>
      </c>
      <c r="K612" s="128">
        <f t="shared" si="94"/>
        <v>0</v>
      </c>
      <c r="L612" s="129" t="str">
        <f t="shared" si="95"/>
        <v>N/A</v>
      </c>
      <c r="M612" s="130" t="str">
        <f t="shared" si="88"/>
        <v/>
      </c>
      <c r="N612" s="131">
        <f t="shared" si="89"/>
        <v>0</v>
      </c>
      <c r="O612" s="134" t="str">
        <f t="shared" si="90"/>
        <v/>
      </c>
      <c r="P612" s="1" t="str">
        <f t="shared" si="87"/>
        <v/>
      </c>
    </row>
    <row r="613" spans="2:16" s="1" customFormat="1" x14ac:dyDescent="0.2">
      <c r="B613" s="32"/>
      <c r="C613" s="32"/>
      <c r="D613" s="104"/>
      <c r="E613" s="191"/>
      <c r="F613" s="31"/>
      <c r="G613" s="71" t="str">
        <f t="shared" si="91"/>
        <v/>
      </c>
      <c r="H613" s="77">
        <f t="shared" si="92"/>
        <v>0</v>
      </c>
      <c r="I613" s="126">
        <f>IFERROR(VLOOKUP($D613,PGP!$A:$B,2,FALSE),0)</f>
        <v>0</v>
      </c>
      <c r="J613" s="127">
        <f t="shared" si="93"/>
        <v>0</v>
      </c>
      <c r="K613" s="128">
        <f t="shared" si="94"/>
        <v>0</v>
      </c>
      <c r="L613" s="129" t="str">
        <f t="shared" si="95"/>
        <v>N/A</v>
      </c>
      <c r="M613" s="130" t="str">
        <f t="shared" si="88"/>
        <v/>
      </c>
      <c r="N613" s="131">
        <f t="shared" si="89"/>
        <v>0</v>
      </c>
      <c r="O613" s="134" t="str">
        <f t="shared" si="90"/>
        <v/>
      </c>
      <c r="P613" s="1" t="str">
        <f t="shared" si="87"/>
        <v/>
      </c>
    </row>
    <row r="614" spans="2:16" s="1" customFormat="1" x14ac:dyDescent="0.2">
      <c r="B614" s="32"/>
      <c r="C614" s="32"/>
      <c r="D614" s="104"/>
      <c r="E614" s="191"/>
      <c r="F614" s="31"/>
      <c r="G614" s="71" t="str">
        <f t="shared" si="91"/>
        <v/>
      </c>
      <c r="H614" s="77">
        <f t="shared" si="92"/>
        <v>0</v>
      </c>
      <c r="I614" s="126">
        <f>IFERROR(VLOOKUP($D614,PGP!$A:$B,2,FALSE),0)</f>
        <v>0</v>
      </c>
      <c r="J614" s="127">
        <f t="shared" si="93"/>
        <v>0</v>
      </c>
      <c r="K614" s="128">
        <f t="shared" si="94"/>
        <v>0</v>
      </c>
      <c r="L614" s="129" t="str">
        <f t="shared" si="95"/>
        <v>N/A</v>
      </c>
      <c r="M614" s="130" t="str">
        <f t="shared" si="88"/>
        <v/>
      </c>
      <c r="N614" s="131">
        <f t="shared" si="89"/>
        <v>0</v>
      </c>
      <c r="O614" s="134" t="str">
        <f t="shared" si="90"/>
        <v/>
      </c>
      <c r="P614" s="1" t="str">
        <f t="shared" si="87"/>
        <v/>
      </c>
    </row>
    <row r="615" spans="2:16" s="1" customFormat="1" x14ac:dyDescent="0.2">
      <c r="B615" s="32"/>
      <c r="C615" s="32"/>
      <c r="D615" s="104"/>
      <c r="E615" s="191"/>
      <c r="F615" s="31"/>
      <c r="G615" s="71" t="str">
        <f t="shared" si="91"/>
        <v/>
      </c>
      <c r="H615" s="77">
        <f t="shared" si="92"/>
        <v>0</v>
      </c>
      <c r="I615" s="126">
        <f>IFERROR(VLOOKUP($D615,PGP!$A:$B,2,FALSE),0)</f>
        <v>0</v>
      </c>
      <c r="J615" s="127">
        <f t="shared" si="93"/>
        <v>0</v>
      </c>
      <c r="K615" s="128">
        <f t="shared" si="94"/>
        <v>0</v>
      </c>
      <c r="L615" s="129" t="str">
        <f t="shared" si="95"/>
        <v>N/A</v>
      </c>
      <c r="M615" s="130" t="str">
        <f t="shared" si="88"/>
        <v/>
      </c>
      <c r="N615" s="131">
        <f t="shared" si="89"/>
        <v>0</v>
      </c>
      <c r="O615" s="134" t="str">
        <f t="shared" si="90"/>
        <v/>
      </c>
      <c r="P615" s="1" t="str">
        <f t="shared" si="87"/>
        <v/>
      </c>
    </row>
    <row r="616" spans="2:16" s="1" customFormat="1" x14ac:dyDescent="0.2">
      <c r="B616" s="32"/>
      <c r="C616" s="32"/>
      <c r="D616" s="104"/>
      <c r="E616" s="191"/>
      <c r="F616" s="31"/>
      <c r="G616" s="71" t="str">
        <f t="shared" si="91"/>
        <v/>
      </c>
      <c r="H616" s="77">
        <f t="shared" si="92"/>
        <v>0</v>
      </c>
      <c r="I616" s="126">
        <f>IFERROR(VLOOKUP($D616,PGP!$A:$B,2,FALSE),0)</f>
        <v>0</v>
      </c>
      <c r="J616" s="127">
        <f t="shared" si="93"/>
        <v>0</v>
      </c>
      <c r="K616" s="128">
        <f t="shared" si="94"/>
        <v>0</v>
      </c>
      <c r="L616" s="129" t="str">
        <f t="shared" si="95"/>
        <v>N/A</v>
      </c>
      <c r="M616" s="130" t="str">
        <f t="shared" si="88"/>
        <v/>
      </c>
      <c r="N616" s="131">
        <f t="shared" si="89"/>
        <v>0</v>
      </c>
      <c r="O616" s="134" t="str">
        <f t="shared" si="90"/>
        <v/>
      </c>
      <c r="P616" s="1" t="str">
        <f t="shared" si="87"/>
        <v/>
      </c>
    </row>
    <row r="617" spans="2:16" s="1" customFormat="1" x14ac:dyDescent="0.2">
      <c r="B617" s="32"/>
      <c r="C617" s="32"/>
      <c r="D617" s="104"/>
      <c r="E617" s="191"/>
      <c r="F617" s="31"/>
      <c r="G617" s="71" t="str">
        <f t="shared" si="91"/>
        <v/>
      </c>
      <c r="H617" s="77">
        <f t="shared" si="92"/>
        <v>0</v>
      </c>
      <c r="I617" s="126">
        <f>IFERROR(VLOOKUP($D617,PGP!$A:$B,2,FALSE),0)</f>
        <v>0</v>
      </c>
      <c r="J617" s="127">
        <f t="shared" si="93"/>
        <v>0</v>
      </c>
      <c r="K617" s="128">
        <f t="shared" si="94"/>
        <v>0</v>
      </c>
      <c r="L617" s="129" t="str">
        <f t="shared" si="95"/>
        <v>N/A</v>
      </c>
      <c r="M617" s="130" t="str">
        <f t="shared" si="88"/>
        <v/>
      </c>
      <c r="N617" s="131">
        <f t="shared" si="89"/>
        <v>0</v>
      </c>
      <c r="O617" s="134" t="str">
        <f t="shared" si="90"/>
        <v/>
      </c>
      <c r="P617" s="1" t="str">
        <f t="shared" si="87"/>
        <v/>
      </c>
    </row>
    <row r="618" spans="2:16" s="1" customFormat="1" x14ac:dyDescent="0.2">
      <c r="B618" s="32"/>
      <c r="C618" s="32"/>
      <c r="D618" s="104"/>
      <c r="E618" s="191"/>
      <c r="F618" s="31"/>
      <c r="G618" s="71" t="str">
        <f t="shared" si="91"/>
        <v/>
      </c>
      <c r="H618" s="77">
        <f t="shared" si="92"/>
        <v>0</v>
      </c>
      <c r="I618" s="126">
        <f>IFERROR(VLOOKUP($D618,PGP!$A:$B,2,FALSE),0)</f>
        <v>0</v>
      </c>
      <c r="J618" s="127">
        <f t="shared" si="93"/>
        <v>0</v>
      </c>
      <c r="K618" s="128">
        <f t="shared" si="94"/>
        <v>0</v>
      </c>
      <c r="L618" s="129" t="str">
        <f t="shared" si="95"/>
        <v>N/A</v>
      </c>
      <c r="M618" s="130" t="str">
        <f t="shared" si="88"/>
        <v/>
      </c>
      <c r="N618" s="131">
        <f t="shared" si="89"/>
        <v>0</v>
      </c>
      <c r="O618" s="134" t="str">
        <f t="shared" si="90"/>
        <v/>
      </c>
      <c r="P618" s="1" t="str">
        <f t="shared" si="87"/>
        <v/>
      </c>
    </row>
    <row r="619" spans="2:16" s="1" customFormat="1" x14ac:dyDescent="0.2">
      <c r="B619" s="32"/>
      <c r="C619" s="32"/>
      <c r="D619" s="104"/>
      <c r="E619" s="191"/>
      <c r="F619" s="31"/>
      <c r="G619" s="71" t="str">
        <f t="shared" si="91"/>
        <v/>
      </c>
      <c r="H619" s="77">
        <f t="shared" si="92"/>
        <v>0</v>
      </c>
      <c r="I619" s="126">
        <f>IFERROR(VLOOKUP($D619,PGP!$A:$B,2,FALSE),0)</f>
        <v>0</v>
      </c>
      <c r="J619" s="127">
        <f t="shared" si="93"/>
        <v>0</v>
      </c>
      <c r="K619" s="128">
        <f t="shared" si="94"/>
        <v>0</v>
      </c>
      <c r="L619" s="129" t="str">
        <f t="shared" si="95"/>
        <v>N/A</v>
      </c>
      <c r="M619" s="130" t="str">
        <f t="shared" si="88"/>
        <v/>
      </c>
      <c r="N619" s="131">
        <f t="shared" si="89"/>
        <v>0</v>
      </c>
      <c r="O619" s="134" t="str">
        <f t="shared" si="90"/>
        <v/>
      </c>
      <c r="P619" s="1" t="str">
        <f t="shared" si="87"/>
        <v/>
      </c>
    </row>
    <row r="620" spans="2:16" s="1" customFormat="1" x14ac:dyDescent="0.2">
      <c r="B620" s="32"/>
      <c r="C620" s="32"/>
      <c r="D620" s="104"/>
      <c r="E620" s="191"/>
      <c r="F620" s="31"/>
      <c r="G620" s="71" t="str">
        <f t="shared" si="91"/>
        <v/>
      </c>
      <c r="H620" s="77">
        <f t="shared" si="92"/>
        <v>0</v>
      </c>
      <c r="I620" s="126">
        <f>IFERROR(VLOOKUP($D620,PGP!$A:$B,2,FALSE),0)</f>
        <v>0</v>
      </c>
      <c r="J620" s="127">
        <f t="shared" si="93"/>
        <v>0</v>
      </c>
      <c r="K620" s="128">
        <f t="shared" si="94"/>
        <v>0</v>
      </c>
      <c r="L620" s="129" t="str">
        <f t="shared" si="95"/>
        <v>N/A</v>
      </c>
      <c r="M620" s="130" t="str">
        <f t="shared" si="88"/>
        <v/>
      </c>
      <c r="N620" s="131">
        <f t="shared" si="89"/>
        <v>0</v>
      </c>
      <c r="O620" s="134" t="str">
        <f t="shared" si="90"/>
        <v/>
      </c>
      <c r="P620" s="1" t="str">
        <f t="shared" ref="P620:P683" si="96">IF(ROUND(F620,1)=F620,"","ATTENTION, arrondir au dixième près, WARNING, round up the amount")</f>
        <v/>
      </c>
    </row>
    <row r="621" spans="2:16" s="1" customFormat="1" x14ac:dyDescent="0.2">
      <c r="B621" s="32"/>
      <c r="C621" s="32"/>
      <c r="D621" s="104"/>
      <c r="E621" s="191"/>
      <c r="F621" s="31"/>
      <c r="G621" s="71" t="str">
        <f t="shared" si="91"/>
        <v/>
      </c>
      <c r="H621" s="77">
        <f t="shared" si="92"/>
        <v>0</v>
      </c>
      <c r="I621" s="126">
        <f>IFERROR(VLOOKUP($D621,PGP!$A:$B,2,FALSE),0)</f>
        <v>0</v>
      </c>
      <c r="J621" s="127">
        <f t="shared" si="93"/>
        <v>0</v>
      </c>
      <c r="K621" s="128">
        <f t="shared" si="94"/>
        <v>0</v>
      </c>
      <c r="L621" s="129" t="str">
        <f t="shared" si="95"/>
        <v>N/A</v>
      </c>
      <c r="M621" s="130" t="str">
        <f t="shared" si="88"/>
        <v/>
      </c>
      <c r="N621" s="131">
        <f t="shared" si="89"/>
        <v>0</v>
      </c>
      <c r="O621" s="134" t="str">
        <f t="shared" si="90"/>
        <v/>
      </c>
      <c r="P621" s="1" t="str">
        <f t="shared" si="96"/>
        <v/>
      </c>
    </row>
    <row r="622" spans="2:16" s="1" customFormat="1" x14ac:dyDescent="0.2">
      <c r="B622" s="32"/>
      <c r="C622" s="32"/>
      <c r="D622" s="104"/>
      <c r="E622" s="191"/>
      <c r="F622" s="31"/>
      <c r="G622" s="71" t="str">
        <f t="shared" si="91"/>
        <v/>
      </c>
      <c r="H622" s="77">
        <f t="shared" si="92"/>
        <v>0</v>
      </c>
      <c r="I622" s="126">
        <f>IFERROR(VLOOKUP($D622,PGP!$A:$B,2,FALSE),0)</f>
        <v>0</v>
      </c>
      <c r="J622" s="127">
        <f t="shared" si="93"/>
        <v>0</v>
      </c>
      <c r="K622" s="128">
        <f t="shared" si="94"/>
        <v>0</v>
      </c>
      <c r="L622" s="129" t="str">
        <f t="shared" si="95"/>
        <v>N/A</v>
      </c>
      <c r="M622" s="130" t="str">
        <f t="shared" si="88"/>
        <v/>
      </c>
      <c r="N622" s="131">
        <f t="shared" si="89"/>
        <v>0</v>
      </c>
      <c r="O622" s="134" t="str">
        <f t="shared" si="90"/>
        <v/>
      </c>
      <c r="P622" s="1" t="str">
        <f t="shared" si="96"/>
        <v/>
      </c>
    </row>
    <row r="623" spans="2:16" s="1" customFormat="1" x14ac:dyDescent="0.2">
      <c r="B623" s="32"/>
      <c r="C623" s="32"/>
      <c r="D623" s="104"/>
      <c r="E623" s="191"/>
      <c r="F623" s="31"/>
      <c r="G623" s="71" t="str">
        <f t="shared" si="91"/>
        <v/>
      </c>
      <c r="H623" s="77">
        <f t="shared" si="92"/>
        <v>0</v>
      </c>
      <c r="I623" s="126">
        <f>IFERROR(VLOOKUP($D623,PGP!$A:$B,2,FALSE),0)</f>
        <v>0</v>
      </c>
      <c r="J623" s="127">
        <f t="shared" si="93"/>
        <v>0</v>
      </c>
      <c r="K623" s="128">
        <f t="shared" si="94"/>
        <v>0</v>
      </c>
      <c r="L623" s="129" t="str">
        <f t="shared" si="95"/>
        <v>N/A</v>
      </c>
      <c r="M623" s="130" t="str">
        <f t="shared" si="88"/>
        <v/>
      </c>
      <c r="N623" s="131">
        <f t="shared" si="89"/>
        <v>0</v>
      </c>
      <c r="O623" s="134" t="str">
        <f t="shared" si="90"/>
        <v/>
      </c>
      <c r="P623" s="1" t="str">
        <f t="shared" si="96"/>
        <v/>
      </c>
    </row>
    <row r="624" spans="2:16" s="1" customFormat="1" x14ac:dyDescent="0.2">
      <c r="B624" s="32"/>
      <c r="C624" s="32"/>
      <c r="D624" s="104"/>
      <c r="E624" s="191"/>
      <c r="F624" s="31"/>
      <c r="G624" s="71" t="str">
        <f t="shared" si="91"/>
        <v/>
      </c>
      <c r="H624" s="77">
        <f t="shared" si="92"/>
        <v>0</v>
      </c>
      <c r="I624" s="126">
        <f>IFERROR(VLOOKUP($D624,PGP!$A:$B,2,FALSE),0)</f>
        <v>0</v>
      </c>
      <c r="J624" s="127">
        <f t="shared" si="93"/>
        <v>0</v>
      </c>
      <c r="K624" s="128">
        <f t="shared" si="94"/>
        <v>0</v>
      </c>
      <c r="L624" s="129" t="str">
        <f t="shared" si="95"/>
        <v>N/A</v>
      </c>
      <c r="M624" s="130" t="str">
        <f t="shared" si="88"/>
        <v/>
      </c>
      <c r="N624" s="131">
        <f t="shared" si="89"/>
        <v>0</v>
      </c>
      <c r="O624" s="134" t="str">
        <f t="shared" si="90"/>
        <v/>
      </c>
      <c r="P624" s="1" t="str">
        <f t="shared" si="96"/>
        <v/>
      </c>
    </row>
    <row r="625" spans="2:16" s="1" customFormat="1" x14ac:dyDescent="0.2">
      <c r="B625" s="32"/>
      <c r="C625" s="32"/>
      <c r="D625" s="104"/>
      <c r="E625" s="191"/>
      <c r="F625" s="31"/>
      <c r="G625" s="71" t="str">
        <f t="shared" si="91"/>
        <v/>
      </c>
      <c r="H625" s="77">
        <f t="shared" si="92"/>
        <v>0</v>
      </c>
      <c r="I625" s="126">
        <f>IFERROR(VLOOKUP($D625,PGP!$A:$B,2,FALSE),0)</f>
        <v>0</v>
      </c>
      <c r="J625" s="127">
        <f t="shared" si="93"/>
        <v>0</v>
      </c>
      <c r="K625" s="128">
        <f t="shared" si="94"/>
        <v>0</v>
      </c>
      <c r="L625" s="129" t="str">
        <f t="shared" si="95"/>
        <v>N/A</v>
      </c>
      <c r="M625" s="130" t="str">
        <f t="shared" si="88"/>
        <v/>
      </c>
      <c r="N625" s="131">
        <f t="shared" si="89"/>
        <v>0</v>
      </c>
      <c r="O625" s="134" t="str">
        <f t="shared" si="90"/>
        <v/>
      </c>
      <c r="P625" s="1" t="str">
        <f t="shared" si="96"/>
        <v/>
      </c>
    </row>
    <row r="626" spans="2:16" s="1" customFormat="1" x14ac:dyDescent="0.2">
      <c r="B626" s="32"/>
      <c r="C626" s="32"/>
      <c r="D626" s="104"/>
      <c r="E626" s="191"/>
      <c r="F626" s="31"/>
      <c r="G626" s="71" t="str">
        <f t="shared" si="91"/>
        <v/>
      </c>
      <c r="H626" s="77">
        <f t="shared" si="92"/>
        <v>0</v>
      </c>
      <c r="I626" s="126">
        <f>IFERROR(VLOOKUP($D626,PGP!$A:$B,2,FALSE),0)</f>
        <v>0</v>
      </c>
      <c r="J626" s="127">
        <f t="shared" si="93"/>
        <v>0</v>
      </c>
      <c r="K626" s="128">
        <f t="shared" si="94"/>
        <v>0</v>
      </c>
      <c r="L626" s="129" t="str">
        <f t="shared" si="95"/>
        <v>N/A</v>
      </c>
      <c r="M626" s="130" t="str">
        <f t="shared" si="88"/>
        <v/>
      </c>
      <c r="N626" s="131">
        <f t="shared" si="89"/>
        <v>0</v>
      </c>
      <c r="O626" s="134" t="str">
        <f t="shared" si="90"/>
        <v/>
      </c>
      <c r="P626" s="1" t="str">
        <f t="shared" si="96"/>
        <v/>
      </c>
    </row>
    <row r="627" spans="2:16" s="1" customFormat="1" x14ac:dyDescent="0.2">
      <c r="B627" s="32"/>
      <c r="C627" s="32"/>
      <c r="D627" s="104"/>
      <c r="E627" s="191"/>
      <c r="F627" s="31"/>
      <c r="G627" s="71" t="str">
        <f t="shared" si="91"/>
        <v/>
      </c>
      <c r="H627" s="77">
        <f t="shared" si="92"/>
        <v>0</v>
      </c>
      <c r="I627" s="126">
        <f>IFERROR(VLOOKUP($D627,PGP!$A:$B,2,FALSE),0)</f>
        <v>0</v>
      </c>
      <c r="J627" s="127">
        <f t="shared" si="93"/>
        <v>0</v>
      </c>
      <c r="K627" s="128">
        <f t="shared" si="94"/>
        <v>0</v>
      </c>
      <c r="L627" s="129" t="str">
        <f t="shared" si="95"/>
        <v>N/A</v>
      </c>
      <c r="M627" s="130" t="str">
        <f t="shared" si="88"/>
        <v/>
      </c>
      <c r="N627" s="131">
        <f t="shared" si="89"/>
        <v>0</v>
      </c>
      <c r="O627" s="134" t="str">
        <f t="shared" si="90"/>
        <v/>
      </c>
      <c r="P627" s="1" t="str">
        <f t="shared" si="96"/>
        <v/>
      </c>
    </row>
    <row r="628" spans="2:16" s="1" customFormat="1" x14ac:dyDescent="0.2">
      <c r="B628" s="32"/>
      <c r="C628" s="32"/>
      <c r="D628" s="104"/>
      <c r="E628" s="191"/>
      <c r="F628" s="31"/>
      <c r="G628" s="71" t="str">
        <f t="shared" si="91"/>
        <v/>
      </c>
      <c r="H628" s="77">
        <f t="shared" si="92"/>
        <v>0</v>
      </c>
      <c r="I628" s="126">
        <f>IFERROR(VLOOKUP($D628,PGP!$A:$B,2,FALSE),0)</f>
        <v>0</v>
      </c>
      <c r="J628" s="127">
        <f t="shared" si="93"/>
        <v>0</v>
      </c>
      <c r="K628" s="128">
        <f t="shared" si="94"/>
        <v>0</v>
      </c>
      <c r="L628" s="129" t="str">
        <f t="shared" si="95"/>
        <v>N/A</v>
      </c>
      <c r="M628" s="130" t="str">
        <f t="shared" si="88"/>
        <v/>
      </c>
      <c r="N628" s="131">
        <f t="shared" si="89"/>
        <v>0</v>
      </c>
      <c r="O628" s="134" t="str">
        <f t="shared" si="90"/>
        <v/>
      </c>
      <c r="P628" s="1" t="str">
        <f t="shared" si="96"/>
        <v/>
      </c>
    </row>
    <row r="629" spans="2:16" s="1" customFormat="1" x14ac:dyDescent="0.2">
      <c r="B629" s="32"/>
      <c r="C629" s="32"/>
      <c r="D629" s="104"/>
      <c r="E629" s="191"/>
      <c r="F629" s="31"/>
      <c r="G629" s="71" t="str">
        <f t="shared" si="91"/>
        <v/>
      </c>
      <c r="H629" s="77">
        <f t="shared" si="92"/>
        <v>0</v>
      </c>
      <c r="I629" s="126">
        <f>IFERROR(VLOOKUP($D629,PGP!$A:$B,2,FALSE),0)</f>
        <v>0</v>
      </c>
      <c r="J629" s="127">
        <f t="shared" si="93"/>
        <v>0</v>
      </c>
      <c r="K629" s="128">
        <f t="shared" si="94"/>
        <v>0</v>
      </c>
      <c r="L629" s="129" t="str">
        <f t="shared" si="95"/>
        <v>N/A</v>
      </c>
      <c r="M629" s="130" t="str">
        <f t="shared" si="88"/>
        <v/>
      </c>
      <c r="N629" s="131">
        <f t="shared" si="89"/>
        <v>0</v>
      </c>
      <c r="O629" s="134" t="str">
        <f t="shared" si="90"/>
        <v/>
      </c>
      <c r="P629" s="1" t="str">
        <f t="shared" si="96"/>
        <v/>
      </c>
    </row>
    <row r="630" spans="2:16" s="1" customFormat="1" x14ac:dyDescent="0.2">
      <c r="B630" s="32"/>
      <c r="C630" s="32"/>
      <c r="D630" s="104"/>
      <c r="E630" s="191"/>
      <c r="F630" s="31"/>
      <c r="G630" s="71" t="str">
        <f t="shared" si="91"/>
        <v/>
      </c>
      <c r="H630" s="77">
        <f t="shared" si="92"/>
        <v>0</v>
      </c>
      <c r="I630" s="126">
        <f>IFERROR(VLOOKUP($D630,PGP!$A:$B,2,FALSE),0)</f>
        <v>0</v>
      </c>
      <c r="J630" s="127">
        <f t="shared" si="93"/>
        <v>0</v>
      </c>
      <c r="K630" s="128">
        <f t="shared" si="94"/>
        <v>0</v>
      </c>
      <c r="L630" s="129" t="str">
        <f t="shared" si="95"/>
        <v>N/A</v>
      </c>
      <c r="M630" s="130" t="str">
        <f t="shared" si="88"/>
        <v/>
      </c>
      <c r="N630" s="131">
        <f t="shared" si="89"/>
        <v>0</v>
      </c>
      <c r="O630" s="134" t="str">
        <f t="shared" si="90"/>
        <v/>
      </c>
      <c r="P630" s="1" t="str">
        <f t="shared" si="96"/>
        <v/>
      </c>
    </row>
    <row r="631" spans="2:16" s="1" customFormat="1" x14ac:dyDescent="0.2">
      <c r="B631" s="32"/>
      <c r="C631" s="32"/>
      <c r="D631" s="104"/>
      <c r="E631" s="191"/>
      <c r="F631" s="31"/>
      <c r="G631" s="71" t="str">
        <f t="shared" si="91"/>
        <v/>
      </c>
      <c r="H631" s="77">
        <f t="shared" si="92"/>
        <v>0</v>
      </c>
      <c r="I631" s="126">
        <f>IFERROR(VLOOKUP($D631,PGP!$A:$B,2,FALSE),0)</f>
        <v>0</v>
      </c>
      <c r="J631" s="127">
        <f t="shared" si="93"/>
        <v>0</v>
      </c>
      <c r="K631" s="128">
        <f t="shared" si="94"/>
        <v>0</v>
      </c>
      <c r="L631" s="129" t="str">
        <f t="shared" si="95"/>
        <v>N/A</v>
      </c>
      <c r="M631" s="130" t="str">
        <f t="shared" si="88"/>
        <v/>
      </c>
      <c r="N631" s="131">
        <f t="shared" si="89"/>
        <v>0</v>
      </c>
      <c r="O631" s="134" t="str">
        <f t="shared" si="90"/>
        <v/>
      </c>
      <c r="P631" s="1" t="str">
        <f t="shared" si="96"/>
        <v/>
      </c>
    </row>
    <row r="632" spans="2:16" s="1" customFormat="1" x14ac:dyDescent="0.2">
      <c r="B632" s="32"/>
      <c r="C632" s="32"/>
      <c r="D632" s="104"/>
      <c r="E632" s="191"/>
      <c r="F632" s="31"/>
      <c r="G632" s="71" t="str">
        <f t="shared" si="91"/>
        <v/>
      </c>
      <c r="H632" s="77">
        <f t="shared" si="92"/>
        <v>0</v>
      </c>
      <c r="I632" s="126">
        <f>IFERROR(VLOOKUP($D632,PGP!$A:$B,2,FALSE),0)</f>
        <v>0</v>
      </c>
      <c r="J632" s="127">
        <f t="shared" si="93"/>
        <v>0</v>
      </c>
      <c r="K632" s="128">
        <f t="shared" si="94"/>
        <v>0</v>
      </c>
      <c r="L632" s="129" t="str">
        <f t="shared" si="95"/>
        <v>N/A</v>
      </c>
      <c r="M632" s="130" t="str">
        <f t="shared" si="88"/>
        <v/>
      </c>
      <c r="N632" s="131">
        <f t="shared" si="89"/>
        <v>0</v>
      </c>
      <c r="O632" s="134" t="str">
        <f t="shared" si="90"/>
        <v/>
      </c>
      <c r="P632" s="1" t="str">
        <f t="shared" si="96"/>
        <v/>
      </c>
    </row>
    <row r="633" spans="2:16" s="1" customFormat="1" x14ac:dyDescent="0.2">
      <c r="B633" s="32"/>
      <c r="C633" s="32"/>
      <c r="D633" s="104"/>
      <c r="E633" s="191"/>
      <c r="F633" s="31"/>
      <c r="G633" s="71" t="str">
        <f t="shared" si="91"/>
        <v/>
      </c>
      <c r="H633" s="77">
        <f t="shared" si="92"/>
        <v>0</v>
      </c>
      <c r="I633" s="126">
        <f>IFERROR(VLOOKUP($D633,PGP!$A:$B,2,FALSE),0)</f>
        <v>0</v>
      </c>
      <c r="J633" s="127">
        <f t="shared" si="93"/>
        <v>0</v>
      </c>
      <c r="K633" s="128">
        <f t="shared" si="94"/>
        <v>0</v>
      </c>
      <c r="L633" s="129" t="str">
        <f t="shared" si="95"/>
        <v>N/A</v>
      </c>
      <c r="M633" s="130" t="str">
        <f t="shared" si="88"/>
        <v/>
      </c>
      <c r="N633" s="131">
        <f t="shared" si="89"/>
        <v>0</v>
      </c>
      <c r="O633" s="134" t="str">
        <f t="shared" si="90"/>
        <v/>
      </c>
      <c r="P633" s="1" t="str">
        <f t="shared" si="96"/>
        <v/>
      </c>
    </row>
    <row r="634" spans="2:16" s="1" customFormat="1" x14ac:dyDescent="0.2">
      <c r="B634" s="32"/>
      <c r="C634" s="32"/>
      <c r="D634" s="104"/>
      <c r="E634" s="191"/>
      <c r="F634" s="31"/>
      <c r="G634" s="71" t="str">
        <f t="shared" si="91"/>
        <v/>
      </c>
      <c r="H634" s="77">
        <f t="shared" si="92"/>
        <v>0</v>
      </c>
      <c r="I634" s="126">
        <f>IFERROR(VLOOKUP($D634,PGP!$A:$B,2,FALSE),0)</f>
        <v>0</v>
      </c>
      <c r="J634" s="127">
        <f t="shared" si="93"/>
        <v>0</v>
      </c>
      <c r="K634" s="128">
        <f t="shared" si="94"/>
        <v>0</v>
      </c>
      <c r="L634" s="129" t="str">
        <f t="shared" si="95"/>
        <v>N/A</v>
      </c>
      <c r="M634" s="130" t="str">
        <f t="shared" si="88"/>
        <v/>
      </c>
      <c r="N634" s="131">
        <f t="shared" si="89"/>
        <v>0</v>
      </c>
      <c r="O634" s="134" t="str">
        <f t="shared" si="90"/>
        <v/>
      </c>
      <c r="P634" s="1" t="str">
        <f t="shared" si="96"/>
        <v/>
      </c>
    </row>
    <row r="635" spans="2:16" s="1" customFormat="1" x14ac:dyDescent="0.2">
      <c r="B635" s="32"/>
      <c r="C635" s="32"/>
      <c r="D635" s="104"/>
      <c r="E635" s="191"/>
      <c r="F635" s="31"/>
      <c r="G635" s="71" t="str">
        <f t="shared" si="91"/>
        <v/>
      </c>
      <c r="H635" s="77">
        <f t="shared" si="92"/>
        <v>0</v>
      </c>
      <c r="I635" s="126">
        <f>IFERROR(VLOOKUP($D635,PGP!$A:$B,2,FALSE),0)</f>
        <v>0</v>
      </c>
      <c r="J635" s="127">
        <f t="shared" si="93"/>
        <v>0</v>
      </c>
      <c r="K635" s="128">
        <f t="shared" si="94"/>
        <v>0</v>
      </c>
      <c r="L635" s="129" t="str">
        <f t="shared" si="95"/>
        <v>N/A</v>
      </c>
      <c r="M635" s="130" t="str">
        <f t="shared" si="88"/>
        <v/>
      </c>
      <c r="N635" s="131">
        <f t="shared" si="89"/>
        <v>0</v>
      </c>
      <c r="O635" s="134" t="str">
        <f t="shared" si="90"/>
        <v/>
      </c>
      <c r="P635" s="1" t="str">
        <f t="shared" si="96"/>
        <v/>
      </c>
    </row>
    <row r="636" spans="2:16" s="1" customFormat="1" x14ac:dyDescent="0.2">
      <c r="B636" s="32"/>
      <c r="C636" s="32"/>
      <c r="D636" s="104"/>
      <c r="E636" s="191"/>
      <c r="F636" s="31"/>
      <c r="G636" s="71" t="str">
        <f t="shared" si="91"/>
        <v/>
      </c>
      <c r="H636" s="77">
        <f t="shared" si="92"/>
        <v>0</v>
      </c>
      <c r="I636" s="126">
        <f>IFERROR(VLOOKUP($D636,PGP!$A:$B,2,FALSE),0)</f>
        <v>0</v>
      </c>
      <c r="J636" s="127">
        <f t="shared" si="93"/>
        <v>0</v>
      </c>
      <c r="K636" s="128">
        <f t="shared" si="94"/>
        <v>0</v>
      </c>
      <c r="L636" s="129" t="str">
        <f t="shared" si="95"/>
        <v>N/A</v>
      </c>
      <c r="M636" s="130" t="str">
        <f t="shared" si="88"/>
        <v/>
      </c>
      <c r="N636" s="131">
        <f t="shared" si="89"/>
        <v>0</v>
      </c>
      <c r="O636" s="134" t="str">
        <f t="shared" si="90"/>
        <v/>
      </c>
      <c r="P636" s="1" t="str">
        <f t="shared" si="96"/>
        <v/>
      </c>
    </row>
    <row r="637" spans="2:16" s="1" customFormat="1" x14ac:dyDescent="0.2">
      <c r="B637" s="32"/>
      <c r="C637" s="32"/>
      <c r="D637" s="104"/>
      <c r="E637" s="191"/>
      <c r="F637" s="31"/>
      <c r="G637" s="71" t="str">
        <f t="shared" si="91"/>
        <v/>
      </c>
      <c r="H637" s="77">
        <f t="shared" si="92"/>
        <v>0</v>
      </c>
      <c r="I637" s="126">
        <f>IFERROR(VLOOKUP($D637,PGP!$A:$B,2,FALSE),0)</f>
        <v>0</v>
      </c>
      <c r="J637" s="127">
        <f t="shared" si="93"/>
        <v>0</v>
      </c>
      <c r="K637" s="128">
        <f t="shared" si="94"/>
        <v>0</v>
      </c>
      <c r="L637" s="129" t="str">
        <f t="shared" si="95"/>
        <v>N/A</v>
      </c>
      <c r="M637" s="130" t="str">
        <f t="shared" si="88"/>
        <v/>
      </c>
      <c r="N637" s="131">
        <f t="shared" si="89"/>
        <v>0</v>
      </c>
      <c r="O637" s="134" t="str">
        <f t="shared" si="90"/>
        <v/>
      </c>
      <c r="P637" s="1" t="str">
        <f t="shared" si="96"/>
        <v/>
      </c>
    </row>
    <row r="638" spans="2:16" s="1" customFormat="1" x14ac:dyDescent="0.2">
      <c r="B638" s="32"/>
      <c r="C638" s="32"/>
      <c r="D638" s="104"/>
      <c r="E638" s="191"/>
      <c r="F638" s="31"/>
      <c r="G638" s="71" t="str">
        <f t="shared" si="91"/>
        <v/>
      </c>
      <c r="H638" s="77">
        <f t="shared" si="92"/>
        <v>0</v>
      </c>
      <c r="I638" s="126">
        <f>IFERROR(VLOOKUP($D638,PGP!$A:$B,2,FALSE),0)</f>
        <v>0</v>
      </c>
      <c r="J638" s="127">
        <f t="shared" si="93"/>
        <v>0</v>
      </c>
      <c r="K638" s="128">
        <f t="shared" si="94"/>
        <v>0</v>
      </c>
      <c r="L638" s="129" t="str">
        <f t="shared" si="95"/>
        <v>N/A</v>
      </c>
      <c r="M638" s="130" t="str">
        <f t="shared" si="88"/>
        <v/>
      </c>
      <c r="N638" s="131">
        <f t="shared" si="89"/>
        <v>0</v>
      </c>
      <c r="O638" s="134" t="str">
        <f t="shared" si="90"/>
        <v/>
      </c>
      <c r="P638" s="1" t="str">
        <f t="shared" si="96"/>
        <v/>
      </c>
    </row>
    <row r="639" spans="2:16" s="1" customFormat="1" x14ac:dyDescent="0.2">
      <c r="B639" s="32"/>
      <c r="C639" s="32"/>
      <c r="D639" s="104"/>
      <c r="E639" s="191"/>
      <c r="F639" s="31"/>
      <c r="G639" s="71" t="str">
        <f t="shared" si="91"/>
        <v/>
      </c>
      <c r="H639" s="77">
        <f t="shared" si="92"/>
        <v>0</v>
      </c>
      <c r="I639" s="126">
        <f>IFERROR(VLOOKUP($D639,PGP!$A:$B,2,FALSE),0)</f>
        <v>0</v>
      </c>
      <c r="J639" s="127">
        <f t="shared" si="93"/>
        <v>0</v>
      </c>
      <c r="K639" s="128">
        <f t="shared" si="94"/>
        <v>0</v>
      </c>
      <c r="L639" s="129" t="str">
        <f t="shared" si="95"/>
        <v>N/A</v>
      </c>
      <c r="M639" s="130" t="str">
        <f t="shared" si="88"/>
        <v/>
      </c>
      <c r="N639" s="131">
        <f t="shared" si="89"/>
        <v>0</v>
      </c>
      <c r="O639" s="134" t="str">
        <f t="shared" si="90"/>
        <v/>
      </c>
      <c r="P639" s="1" t="str">
        <f t="shared" si="96"/>
        <v/>
      </c>
    </row>
    <row r="640" spans="2:16" s="1" customFormat="1" x14ac:dyDescent="0.2">
      <c r="B640" s="32"/>
      <c r="C640" s="32"/>
      <c r="D640" s="104"/>
      <c r="E640" s="191"/>
      <c r="F640" s="31"/>
      <c r="G640" s="71" t="str">
        <f t="shared" si="91"/>
        <v/>
      </c>
      <c r="H640" s="77">
        <f t="shared" si="92"/>
        <v>0</v>
      </c>
      <c r="I640" s="126">
        <f>IFERROR(VLOOKUP($D640,PGP!$A:$B,2,FALSE),0)</f>
        <v>0</v>
      </c>
      <c r="J640" s="127">
        <f t="shared" si="93"/>
        <v>0</v>
      </c>
      <c r="K640" s="128">
        <f t="shared" si="94"/>
        <v>0</v>
      </c>
      <c r="L640" s="129" t="str">
        <f t="shared" si="95"/>
        <v>N/A</v>
      </c>
      <c r="M640" s="130" t="str">
        <f t="shared" si="88"/>
        <v/>
      </c>
      <c r="N640" s="131">
        <f t="shared" si="89"/>
        <v>0</v>
      </c>
      <c r="O640" s="134" t="str">
        <f t="shared" si="90"/>
        <v/>
      </c>
      <c r="P640" s="1" t="str">
        <f t="shared" si="96"/>
        <v/>
      </c>
    </row>
    <row r="641" spans="2:16" s="1" customFormat="1" x14ac:dyDescent="0.2">
      <c r="B641" s="32"/>
      <c r="C641" s="32"/>
      <c r="D641" s="104"/>
      <c r="E641" s="191"/>
      <c r="F641" s="31"/>
      <c r="G641" s="71" t="str">
        <f t="shared" si="91"/>
        <v/>
      </c>
      <c r="H641" s="77">
        <f t="shared" si="92"/>
        <v>0</v>
      </c>
      <c r="I641" s="126">
        <f>IFERROR(VLOOKUP($D641,PGP!$A:$B,2,FALSE),0)</f>
        <v>0</v>
      </c>
      <c r="J641" s="127">
        <f t="shared" si="93"/>
        <v>0</v>
      </c>
      <c r="K641" s="128">
        <f t="shared" si="94"/>
        <v>0</v>
      </c>
      <c r="L641" s="129" t="str">
        <f t="shared" si="95"/>
        <v>N/A</v>
      </c>
      <c r="M641" s="130" t="str">
        <f t="shared" si="88"/>
        <v/>
      </c>
      <c r="N641" s="131">
        <f t="shared" si="89"/>
        <v>0</v>
      </c>
      <c r="O641" s="134" t="str">
        <f t="shared" si="90"/>
        <v/>
      </c>
      <c r="P641" s="1" t="str">
        <f t="shared" si="96"/>
        <v/>
      </c>
    </row>
    <row r="642" spans="2:16" s="1" customFormat="1" x14ac:dyDescent="0.2">
      <c r="B642" s="32"/>
      <c r="C642" s="32"/>
      <c r="D642" s="104"/>
      <c r="E642" s="191"/>
      <c r="F642" s="31"/>
      <c r="G642" s="71" t="str">
        <f t="shared" si="91"/>
        <v/>
      </c>
      <c r="H642" s="77">
        <f t="shared" si="92"/>
        <v>0</v>
      </c>
      <c r="I642" s="126">
        <f>IFERROR(VLOOKUP($D642,PGP!$A:$B,2,FALSE),0)</f>
        <v>0</v>
      </c>
      <c r="J642" s="127">
        <f t="shared" si="93"/>
        <v>0</v>
      </c>
      <c r="K642" s="128">
        <f t="shared" si="94"/>
        <v>0</v>
      </c>
      <c r="L642" s="129" t="str">
        <f t="shared" si="95"/>
        <v>N/A</v>
      </c>
      <c r="M642" s="130" t="str">
        <f t="shared" si="88"/>
        <v/>
      </c>
      <c r="N642" s="131">
        <f t="shared" si="89"/>
        <v>0</v>
      </c>
      <c r="O642" s="134" t="str">
        <f t="shared" si="90"/>
        <v/>
      </c>
      <c r="P642" s="1" t="str">
        <f t="shared" si="96"/>
        <v/>
      </c>
    </row>
    <row r="643" spans="2:16" s="1" customFormat="1" x14ac:dyDescent="0.2">
      <c r="B643" s="32"/>
      <c r="C643" s="32"/>
      <c r="D643" s="104"/>
      <c r="E643" s="191"/>
      <c r="F643" s="31"/>
      <c r="G643" s="71" t="str">
        <f t="shared" si="91"/>
        <v/>
      </c>
      <c r="H643" s="77">
        <f t="shared" si="92"/>
        <v>0</v>
      </c>
      <c r="I643" s="126">
        <f>IFERROR(VLOOKUP($D643,PGP!$A:$B,2,FALSE),0)</f>
        <v>0</v>
      </c>
      <c r="J643" s="127">
        <f t="shared" si="93"/>
        <v>0</v>
      </c>
      <c r="K643" s="128">
        <f t="shared" si="94"/>
        <v>0</v>
      </c>
      <c r="L643" s="129" t="str">
        <f t="shared" si="95"/>
        <v>N/A</v>
      </c>
      <c r="M643" s="130" t="str">
        <f t="shared" si="88"/>
        <v/>
      </c>
      <c r="N643" s="131">
        <f t="shared" si="89"/>
        <v>0</v>
      </c>
      <c r="O643" s="134" t="str">
        <f t="shared" si="90"/>
        <v/>
      </c>
      <c r="P643" s="1" t="str">
        <f t="shared" si="96"/>
        <v/>
      </c>
    </row>
    <row r="644" spans="2:16" s="1" customFormat="1" x14ac:dyDescent="0.2">
      <c r="B644" s="32"/>
      <c r="C644" s="32"/>
      <c r="D644" s="104"/>
      <c r="E644" s="191"/>
      <c r="F644" s="31"/>
      <c r="G644" s="71" t="str">
        <f t="shared" si="91"/>
        <v/>
      </c>
      <c r="H644" s="77">
        <f t="shared" si="92"/>
        <v>0</v>
      </c>
      <c r="I644" s="126">
        <f>IFERROR(VLOOKUP($D644,PGP!$A:$B,2,FALSE),0)</f>
        <v>0</v>
      </c>
      <c r="J644" s="127">
        <f t="shared" si="93"/>
        <v>0</v>
      </c>
      <c r="K644" s="128">
        <f t="shared" si="94"/>
        <v>0</v>
      </c>
      <c r="L644" s="129" t="str">
        <f t="shared" si="95"/>
        <v>N/A</v>
      </c>
      <c r="M644" s="130" t="str">
        <f t="shared" si="88"/>
        <v/>
      </c>
      <c r="N644" s="131">
        <f t="shared" si="89"/>
        <v>0</v>
      </c>
      <c r="O644" s="134" t="str">
        <f t="shared" si="90"/>
        <v/>
      </c>
      <c r="P644" s="1" t="str">
        <f t="shared" si="96"/>
        <v/>
      </c>
    </row>
    <row r="645" spans="2:16" s="1" customFormat="1" x14ac:dyDescent="0.2">
      <c r="B645" s="32"/>
      <c r="C645" s="32"/>
      <c r="D645" s="104"/>
      <c r="E645" s="191"/>
      <c r="F645" s="31"/>
      <c r="G645" s="71" t="str">
        <f t="shared" si="91"/>
        <v/>
      </c>
      <c r="H645" s="77">
        <f t="shared" si="92"/>
        <v>0</v>
      </c>
      <c r="I645" s="126">
        <f>IFERROR(VLOOKUP($D645,PGP!$A:$B,2,FALSE),0)</f>
        <v>0</v>
      </c>
      <c r="J645" s="127">
        <f t="shared" si="93"/>
        <v>0</v>
      </c>
      <c r="K645" s="128">
        <f t="shared" si="94"/>
        <v>0</v>
      </c>
      <c r="L645" s="129" t="str">
        <f t="shared" si="95"/>
        <v>N/A</v>
      </c>
      <c r="M645" s="130" t="str">
        <f t="shared" si="88"/>
        <v/>
      </c>
      <c r="N645" s="131">
        <f t="shared" si="89"/>
        <v>0</v>
      </c>
      <c r="O645" s="134" t="str">
        <f t="shared" si="90"/>
        <v/>
      </c>
      <c r="P645" s="1" t="str">
        <f t="shared" si="96"/>
        <v/>
      </c>
    </row>
    <row r="646" spans="2:16" s="1" customFormat="1" x14ac:dyDescent="0.2">
      <c r="B646" s="32"/>
      <c r="C646" s="32"/>
      <c r="D646" s="104"/>
      <c r="E646" s="191"/>
      <c r="F646" s="31"/>
      <c r="G646" s="71" t="str">
        <f t="shared" si="91"/>
        <v/>
      </c>
      <c r="H646" s="77">
        <f t="shared" si="92"/>
        <v>0</v>
      </c>
      <c r="I646" s="126">
        <f>IFERROR(VLOOKUP($D646,PGP!$A:$B,2,FALSE),0)</f>
        <v>0</v>
      </c>
      <c r="J646" s="127">
        <f t="shared" si="93"/>
        <v>0</v>
      </c>
      <c r="K646" s="128">
        <f t="shared" si="94"/>
        <v>0</v>
      </c>
      <c r="L646" s="129" t="str">
        <f t="shared" si="95"/>
        <v>N/A</v>
      </c>
      <c r="M646" s="130" t="str">
        <f t="shared" si="88"/>
        <v/>
      </c>
      <c r="N646" s="131">
        <f t="shared" si="89"/>
        <v>0</v>
      </c>
      <c r="O646" s="134" t="str">
        <f t="shared" si="90"/>
        <v/>
      </c>
      <c r="P646" s="1" t="str">
        <f t="shared" si="96"/>
        <v/>
      </c>
    </row>
    <row r="647" spans="2:16" s="1" customFormat="1" x14ac:dyDescent="0.2">
      <c r="B647" s="32"/>
      <c r="C647" s="32"/>
      <c r="D647" s="104"/>
      <c r="E647" s="191"/>
      <c r="F647" s="31"/>
      <c r="G647" s="71" t="str">
        <f t="shared" si="91"/>
        <v/>
      </c>
      <c r="H647" s="77">
        <f t="shared" si="92"/>
        <v>0</v>
      </c>
      <c r="I647" s="126">
        <f>IFERROR(VLOOKUP($D647,PGP!$A:$B,2,FALSE),0)</f>
        <v>0</v>
      </c>
      <c r="J647" s="127">
        <f t="shared" si="93"/>
        <v>0</v>
      </c>
      <c r="K647" s="128">
        <f t="shared" si="94"/>
        <v>0</v>
      </c>
      <c r="L647" s="129" t="str">
        <f t="shared" si="95"/>
        <v>N/A</v>
      </c>
      <c r="M647" s="130" t="str">
        <f t="shared" si="88"/>
        <v/>
      </c>
      <c r="N647" s="131">
        <f t="shared" si="89"/>
        <v>0</v>
      </c>
      <c r="O647" s="134" t="str">
        <f t="shared" si="90"/>
        <v/>
      </c>
      <c r="P647" s="1" t="str">
        <f t="shared" si="96"/>
        <v/>
      </c>
    </row>
    <row r="648" spans="2:16" s="1" customFormat="1" x14ac:dyDescent="0.2">
      <c r="B648" s="32"/>
      <c r="C648" s="32"/>
      <c r="D648" s="104"/>
      <c r="E648" s="191"/>
      <c r="F648" s="31"/>
      <c r="G648" s="71" t="str">
        <f t="shared" si="91"/>
        <v/>
      </c>
      <c r="H648" s="77">
        <f t="shared" si="92"/>
        <v>0</v>
      </c>
      <c r="I648" s="126">
        <f>IFERROR(VLOOKUP($D648,PGP!$A:$B,2,FALSE),0)</f>
        <v>0</v>
      </c>
      <c r="J648" s="127">
        <f t="shared" si="93"/>
        <v>0</v>
      </c>
      <c r="K648" s="128">
        <f t="shared" si="94"/>
        <v>0</v>
      </c>
      <c r="L648" s="129" t="str">
        <f t="shared" si="95"/>
        <v>N/A</v>
      </c>
      <c r="M648" s="130" t="str">
        <f t="shared" si="88"/>
        <v/>
      </c>
      <c r="N648" s="131">
        <f t="shared" si="89"/>
        <v>0</v>
      </c>
      <c r="O648" s="134" t="str">
        <f t="shared" si="90"/>
        <v/>
      </c>
      <c r="P648" s="1" t="str">
        <f t="shared" si="96"/>
        <v/>
      </c>
    </row>
    <row r="649" spans="2:16" s="1" customFormat="1" x14ac:dyDescent="0.2">
      <c r="B649" s="32"/>
      <c r="C649" s="32"/>
      <c r="D649" s="104"/>
      <c r="E649" s="191"/>
      <c r="F649" s="31"/>
      <c r="G649" s="71" t="str">
        <f t="shared" si="91"/>
        <v/>
      </c>
      <c r="H649" s="77">
        <f t="shared" si="92"/>
        <v>0</v>
      </c>
      <c r="I649" s="126">
        <f>IFERROR(VLOOKUP($D649,PGP!$A:$B,2,FALSE),0)</f>
        <v>0</v>
      </c>
      <c r="J649" s="127">
        <f t="shared" si="93"/>
        <v>0</v>
      </c>
      <c r="K649" s="128">
        <f t="shared" si="94"/>
        <v>0</v>
      </c>
      <c r="L649" s="129" t="str">
        <f t="shared" si="95"/>
        <v>N/A</v>
      </c>
      <c r="M649" s="130" t="str">
        <f t="shared" si="88"/>
        <v/>
      </c>
      <c r="N649" s="131">
        <f t="shared" si="89"/>
        <v>0</v>
      </c>
      <c r="O649" s="134" t="str">
        <f t="shared" si="90"/>
        <v/>
      </c>
      <c r="P649" s="1" t="str">
        <f t="shared" si="96"/>
        <v/>
      </c>
    </row>
    <row r="650" spans="2:16" s="1" customFormat="1" x14ac:dyDescent="0.2">
      <c r="B650" s="32"/>
      <c r="C650" s="32"/>
      <c r="D650" s="104"/>
      <c r="E650" s="191"/>
      <c r="F650" s="31"/>
      <c r="G650" s="71" t="str">
        <f t="shared" si="91"/>
        <v/>
      </c>
      <c r="H650" s="77">
        <f t="shared" si="92"/>
        <v>0</v>
      </c>
      <c r="I650" s="126">
        <f>IFERROR(VLOOKUP($D650,PGP!$A:$B,2,FALSE),0)</f>
        <v>0</v>
      </c>
      <c r="J650" s="127">
        <f t="shared" si="93"/>
        <v>0</v>
      </c>
      <c r="K650" s="128">
        <f t="shared" si="94"/>
        <v>0</v>
      </c>
      <c r="L650" s="129" t="str">
        <f t="shared" si="95"/>
        <v>N/A</v>
      </c>
      <c r="M650" s="130" t="str">
        <f t="shared" si="88"/>
        <v/>
      </c>
      <c r="N650" s="131">
        <f t="shared" si="89"/>
        <v>0</v>
      </c>
      <c r="O650" s="134" t="str">
        <f t="shared" si="90"/>
        <v/>
      </c>
      <c r="P650" s="1" t="str">
        <f t="shared" si="96"/>
        <v/>
      </c>
    </row>
    <row r="651" spans="2:16" s="1" customFormat="1" x14ac:dyDescent="0.2">
      <c r="B651" s="32"/>
      <c r="C651" s="32"/>
      <c r="D651" s="104"/>
      <c r="E651" s="191"/>
      <c r="F651" s="31"/>
      <c r="G651" s="71" t="str">
        <f t="shared" si="91"/>
        <v/>
      </c>
      <c r="H651" s="77">
        <f t="shared" si="92"/>
        <v>0</v>
      </c>
      <c r="I651" s="126">
        <f>IFERROR(VLOOKUP($D651,PGP!$A:$B,2,FALSE),0)</f>
        <v>0</v>
      </c>
      <c r="J651" s="127">
        <f t="shared" si="93"/>
        <v>0</v>
      </c>
      <c r="K651" s="128">
        <f t="shared" si="94"/>
        <v>0</v>
      </c>
      <c r="L651" s="129" t="str">
        <f t="shared" si="95"/>
        <v>N/A</v>
      </c>
      <c r="M651" s="130" t="str">
        <f t="shared" si="88"/>
        <v/>
      </c>
      <c r="N651" s="131">
        <f t="shared" si="89"/>
        <v>0</v>
      </c>
      <c r="O651" s="134" t="str">
        <f t="shared" si="90"/>
        <v/>
      </c>
      <c r="P651" s="1" t="str">
        <f t="shared" si="96"/>
        <v/>
      </c>
    </row>
    <row r="652" spans="2:16" s="1" customFormat="1" x14ac:dyDescent="0.2">
      <c r="B652" s="32"/>
      <c r="C652" s="32"/>
      <c r="D652" s="104"/>
      <c r="E652" s="191"/>
      <c r="F652" s="31"/>
      <c r="G652" s="71" t="str">
        <f t="shared" si="91"/>
        <v/>
      </c>
      <c r="H652" s="77">
        <f t="shared" si="92"/>
        <v>0</v>
      </c>
      <c r="I652" s="126">
        <f>IFERROR(VLOOKUP($D652,PGP!$A:$B,2,FALSE),0)</f>
        <v>0</v>
      </c>
      <c r="J652" s="127">
        <f t="shared" si="93"/>
        <v>0</v>
      </c>
      <c r="K652" s="128">
        <f t="shared" si="94"/>
        <v>0</v>
      </c>
      <c r="L652" s="129" t="str">
        <f t="shared" si="95"/>
        <v>N/A</v>
      </c>
      <c r="M652" s="130" t="str">
        <f t="shared" si="88"/>
        <v/>
      </c>
      <c r="N652" s="131">
        <f t="shared" si="89"/>
        <v>0</v>
      </c>
      <c r="O652" s="134" t="str">
        <f t="shared" si="90"/>
        <v/>
      </c>
      <c r="P652" s="1" t="str">
        <f t="shared" si="96"/>
        <v/>
      </c>
    </row>
    <row r="653" spans="2:16" s="1" customFormat="1" x14ac:dyDescent="0.2">
      <c r="B653" s="32"/>
      <c r="C653" s="32"/>
      <c r="D653" s="104"/>
      <c r="E653" s="191"/>
      <c r="F653" s="31"/>
      <c r="G653" s="71" t="str">
        <f t="shared" si="91"/>
        <v/>
      </c>
      <c r="H653" s="77">
        <f t="shared" si="92"/>
        <v>0</v>
      </c>
      <c r="I653" s="126">
        <f>IFERROR(VLOOKUP($D653,PGP!$A:$B,2,FALSE),0)</f>
        <v>0</v>
      </c>
      <c r="J653" s="127">
        <f t="shared" si="93"/>
        <v>0</v>
      </c>
      <c r="K653" s="128">
        <f t="shared" si="94"/>
        <v>0</v>
      </c>
      <c r="L653" s="129" t="str">
        <f t="shared" si="95"/>
        <v>N/A</v>
      </c>
      <c r="M653" s="130" t="str">
        <f t="shared" si="88"/>
        <v/>
      </c>
      <c r="N653" s="131">
        <f t="shared" si="89"/>
        <v>0</v>
      </c>
      <c r="O653" s="134" t="str">
        <f t="shared" si="90"/>
        <v/>
      </c>
      <c r="P653" s="1" t="str">
        <f t="shared" si="96"/>
        <v/>
      </c>
    </row>
    <row r="654" spans="2:16" s="1" customFormat="1" x14ac:dyDescent="0.2">
      <c r="B654" s="32"/>
      <c r="C654" s="32"/>
      <c r="D654" s="104"/>
      <c r="E654" s="191"/>
      <c r="F654" s="31"/>
      <c r="G654" s="71" t="str">
        <f t="shared" si="91"/>
        <v/>
      </c>
      <c r="H654" s="77">
        <f t="shared" si="92"/>
        <v>0</v>
      </c>
      <c r="I654" s="126">
        <f>IFERROR(VLOOKUP($D654,PGP!$A:$B,2,FALSE),0)</f>
        <v>0</v>
      </c>
      <c r="J654" s="127">
        <f t="shared" si="93"/>
        <v>0</v>
      </c>
      <c r="K654" s="128">
        <f t="shared" si="94"/>
        <v>0</v>
      </c>
      <c r="L654" s="129" t="str">
        <f t="shared" si="95"/>
        <v>N/A</v>
      </c>
      <c r="M654" s="130" t="str">
        <f t="shared" si="88"/>
        <v/>
      </c>
      <c r="N654" s="131">
        <f t="shared" si="89"/>
        <v>0</v>
      </c>
      <c r="O654" s="134" t="str">
        <f t="shared" si="90"/>
        <v/>
      </c>
      <c r="P654" s="1" t="str">
        <f t="shared" si="96"/>
        <v/>
      </c>
    </row>
    <row r="655" spans="2:16" s="1" customFormat="1" x14ac:dyDescent="0.2">
      <c r="B655" s="32"/>
      <c r="C655" s="32"/>
      <c r="D655" s="104"/>
      <c r="E655" s="191"/>
      <c r="F655" s="31"/>
      <c r="G655" s="71" t="str">
        <f t="shared" si="91"/>
        <v/>
      </c>
      <c r="H655" s="77">
        <f t="shared" si="92"/>
        <v>0</v>
      </c>
      <c r="I655" s="126">
        <f>IFERROR(VLOOKUP($D655,PGP!$A:$B,2,FALSE),0)</f>
        <v>0</v>
      </c>
      <c r="J655" s="127">
        <f t="shared" si="93"/>
        <v>0</v>
      </c>
      <c r="K655" s="128">
        <f t="shared" si="94"/>
        <v>0</v>
      </c>
      <c r="L655" s="129" t="str">
        <f t="shared" si="95"/>
        <v>N/A</v>
      </c>
      <c r="M655" s="130" t="str">
        <f t="shared" si="88"/>
        <v/>
      </c>
      <c r="N655" s="131">
        <f t="shared" si="89"/>
        <v>0</v>
      </c>
      <c r="O655" s="134" t="str">
        <f t="shared" si="90"/>
        <v/>
      </c>
      <c r="P655" s="1" t="str">
        <f t="shared" si="96"/>
        <v/>
      </c>
    </row>
    <row r="656" spans="2:16" s="1" customFormat="1" x14ac:dyDescent="0.2">
      <c r="B656" s="32"/>
      <c r="C656" s="32"/>
      <c r="D656" s="104"/>
      <c r="E656" s="191"/>
      <c r="F656" s="31"/>
      <c r="G656" s="71" t="str">
        <f t="shared" si="91"/>
        <v/>
      </c>
      <c r="H656" s="77">
        <f t="shared" si="92"/>
        <v>0</v>
      </c>
      <c r="I656" s="126">
        <f>IFERROR(VLOOKUP($D656,PGP!$A:$B,2,FALSE),0)</f>
        <v>0</v>
      </c>
      <c r="J656" s="127">
        <f t="shared" si="93"/>
        <v>0</v>
      </c>
      <c r="K656" s="128">
        <f t="shared" si="94"/>
        <v>0</v>
      </c>
      <c r="L656" s="129" t="str">
        <f t="shared" si="95"/>
        <v>N/A</v>
      </c>
      <c r="M656" s="130" t="str">
        <f t="shared" si="88"/>
        <v/>
      </c>
      <c r="N656" s="131">
        <f t="shared" si="89"/>
        <v>0</v>
      </c>
      <c r="O656" s="134" t="str">
        <f t="shared" si="90"/>
        <v/>
      </c>
      <c r="P656" s="1" t="str">
        <f t="shared" si="96"/>
        <v/>
      </c>
    </row>
    <row r="657" spans="2:16" s="1" customFormat="1" x14ac:dyDescent="0.2">
      <c r="B657" s="32"/>
      <c r="C657" s="32"/>
      <c r="D657" s="104"/>
      <c r="E657" s="191"/>
      <c r="F657" s="31"/>
      <c r="G657" s="71" t="str">
        <f t="shared" si="91"/>
        <v/>
      </c>
      <c r="H657" s="77">
        <f t="shared" si="92"/>
        <v>0</v>
      </c>
      <c r="I657" s="126">
        <f>IFERROR(VLOOKUP($D657,PGP!$A:$B,2,FALSE),0)</f>
        <v>0</v>
      </c>
      <c r="J657" s="127">
        <f t="shared" si="93"/>
        <v>0</v>
      </c>
      <c r="K657" s="128">
        <f t="shared" si="94"/>
        <v>0</v>
      </c>
      <c r="L657" s="129" t="str">
        <f t="shared" si="95"/>
        <v>N/A</v>
      </c>
      <c r="M657" s="130" t="str">
        <f t="shared" si="88"/>
        <v/>
      </c>
      <c r="N657" s="131">
        <f t="shared" si="89"/>
        <v>0</v>
      </c>
      <c r="O657" s="134" t="str">
        <f t="shared" si="90"/>
        <v/>
      </c>
      <c r="P657" s="1" t="str">
        <f t="shared" si="96"/>
        <v/>
      </c>
    </row>
    <row r="658" spans="2:16" s="1" customFormat="1" x14ac:dyDescent="0.2">
      <c r="B658" s="32"/>
      <c r="C658" s="32"/>
      <c r="D658" s="104"/>
      <c r="E658" s="191"/>
      <c r="F658" s="31"/>
      <c r="G658" s="71" t="str">
        <f t="shared" si="91"/>
        <v/>
      </c>
      <c r="H658" s="77">
        <f t="shared" si="92"/>
        <v>0</v>
      </c>
      <c r="I658" s="126">
        <f>IFERROR(VLOOKUP($D658,PGP!$A:$B,2,FALSE),0)</f>
        <v>0</v>
      </c>
      <c r="J658" s="127">
        <f t="shared" si="93"/>
        <v>0</v>
      </c>
      <c r="K658" s="128">
        <f t="shared" si="94"/>
        <v>0</v>
      </c>
      <c r="L658" s="129" t="str">
        <f t="shared" si="95"/>
        <v>N/A</v>
      </c>
      <c r="M658" s="130" t="str">
        <f t="shared" si="88"/>
        <v/>
      </c>
      <c r="N658" s="131">
        <f t="shared" si="89"/>
        <v>0</v>
      </c>
      <c r="O658" s="134" t="str">
        <f t="shared" si="90"/>
        <v/>
      </c>
      <c r="P658" s="1" t="str">
        <f t="shared" si="96"/>
        <v/>
      </c>
    </row>
    <row r="659" spans="2:16" s="1" customFormat="1" x14ac:dyDescent="0.2">
      <c r="B659" s="32"/>
      <c r="C659" s="32"/>
      <c r="D659" s="104"/>
      <c r="E659" s="191"/>
      <c r="F659" s="31"/>
      <c r="G659" s="71" t="str">
        <f t="shared" si="91"/>
        <v/>
      </c>
      <c r="H659" s="77">
        <f t="shared" si="92"/>
        <v>0</v>
      </c>
      <c r="I659" s="126">
        <f>IFERROR(VLOOKUP($D659,PGP!$A:$B,2,FALSE),0)</f>
        <v>0</v>
      </c>
      <c r="J659" s="127">
        <f t="shared" si="93"/>
        <v>0</v>
      </c>
      <c r="K659" s="128">
        <f t="shared" si="94"/>
        <v>0</v>
      </c>
      <c r="L659" s="129" t="str">
        <f t="shared" si="95"/>
        <v>N/A</v>
      </c>
      <c r="M659" s="130" t="str">
        <f t="shared" si="88"/>
        <v/>
      </c>
      <c r="N659" s="131">
        <f t="shared" si="89"/>
        <v>0</v>
      </c>
      <c r="O659" s="134" t="str">
        <f t="shared" si="90"/>
        <v/>
      </c>
      <c r="P659" s="1" t="str">
        <f t="shared" si="96"/>
        <v/>
      </c>
    </row>
    <row r="660" spans="2:16" s="1" customFormat="1" x14ac:dyDescent="0.2">
      <c r="B660" s="32"/>
      <c r="C660" s="32"/>
      <c r="D660" s="104"/>
      <c r="E660" s="191"/>
      <c r="F660" s="31"/>
      <c r="G660" s="71" t="str">
        <f t="shared" si="91"/>
        <v/>
      </c>
      <c r="H660" s="77">
        <f t="shared" si="92"/>
        <v>0</v>
      </c>
      <c r="I660" s="126">
        <f>IFERROR(VLOOKUP($D660,PGP!$A:$B,2,FALSE),0)</f>
        <v>0</v>
      </c>
      <c r="J660" s="127">
        <f t="shared" si="93"/>
        <v>0</v>
      </c>
      <c r="K660" s="128">
        <f t="shared" si="94"/>
        <v>0</v>
      </c>
      <c r="L660" s="129" t="str">
        <f t="shared" si="95"/>
        <v>N/A</v>
      </c>
      <c r="M660" s="130" t="str">
        <f t="shared" si="88"/>
        <v/>
      </c>
      <c r="N660" s="131">
        <f t="shared" si="89"/>
        <v>0</v>
      </c>
      <c r="O660" s="134" t="str">
        <f t="shared" si="90"/>
        <v/>
      </c>
      <c r="P660" s="1" t="str">
        <f t="shared" si="96"/>
        <v/>
      </c>
    </row>
    <row r="661" spans="2:16" s="1" customFormat="1" x14ac:dyDescent="0.2">
      <c r="B661" s="32"/>
      <c r="C661" s="32"/>
      <c r="D661" s="104"/>
      <c r="E661" s="191"/>
      <c r="F661" s="31"/>
      <c r="G661" s="71" t="str">
        <f t="shared" si="91"/>
        <v/>
      </c>
      <c r="H661" s="77">
        <f t="shared" si="92"/>
        <v>0</v>
      </c>
      <c r="I661" s="126">
        <f>IFERROR(VLOOKUP($D661,PGP!$A:$B,2,FALSE),0)</f>
        <v>0</v>
      </c>
      <c r="J661" s="127">
        <f t="shared" si="93"/>
        <v>0</v>
      </c>
      <c r="K661" s="128">
        <f t="shared" si="94"/>
        <v>0</v>
      </c>
      <c r="L661" s="129" t="str">
        <f t="shared" si="95"/>
        <v>N/A</v>
      </c>
      <c r="M661" s="130" t="str">
        <f t="shared" si="88"/>
        <v/>
      </c>
      <c r="N661" s="131">
        <f t="shared" si="89"/>
        <v>0</v>
      </c>
      <c r="O661" s="134" t="str">
        <f t="shared" si="90"/>
        <v/>
      </c>
      <c r="P661" s="1" t="str">
        <f t="shared" si="96"/>
        <v/>
      </c>
    </row>
    <row r="662" spans="2:16" s="1" customFormat="1" x14ac:dyDescent="0.2">
      <c r="B662" s="32"/>
      <c r="C662" s="32"/>
      <c r="D662" s="104"/>
      <c r="E662" s="191"/>
      <c r="F662" s="31"/>
      <c r="G662" s="71" t="str">
        <f t="shared" si="91"/>
        <v/>
      </c>
      <c r="H662" s="77">
        <f t="shared" si="92"/>
        <v>0</v>
      </c>
      <c r="I662" s="126">
        <f>IFERROR(VLOOKUP($D662,PGP!$A:$B,2,FALSE),0)</f>
        <v>0</v>
      </c>
      <c r="J662" s="127">
        <f t="shared" si="93"/>
        <v>0</v>
      </c>
      <c r="K662" s="128">
        <f t="shared" si="94"/>
        <v>0</v>
      </c>
      <c r="L662" s="129" t="str">
        <f t="shared" si="95"/>
        <v>N/A</v>
      </c>
      <c r="M662" s="130" t="str">
        <f t="shared" si="88"/>
        <v/>
      </c>
      <c r="N662" s="131">
        <f t="shared" si="89"/>
        <v>0</v>
      </c>
      <c r="O662" s="134" t="str">
        <f t="shared" si="90"/>
        <v/>
      </c>
      <c r="P662" s="1" t="str">
        <f t="shared" si="96"/>
        <v/>
      </c>
    </row>
    <row r="663" spans="2:16" s="1" customFormat="1" x14ac:dyDescent="0.2">
      <c r="B663" s="32"/>
      <c r="C663" s="32"/>
      <c r="D663" s="104"/>
      <c r="E663" s="191"/>
      <c r="F663" s="31"/>
      <c r="G663" s="71" t="str">
        <f t="shared" si="91"/>
        <v/>
      </c>
      <c r="H663" s="77">
        <f t="shared" si="92"/>
        <v>0</v>
      </c>
      <c r="I663" s="126">
        <f>IFERROR(VLOOKUP($D663,PGP!$A:$B,2,FALSE),0)</f>
        <v>0</v>
      </c>
      <c r="J663" s="127">
        <f t="shared" si="93"/>
        <v>0</v>
      </c>
      <c r="K663" s="128">
        <f t="shared" si="94"/>
        <v>0</v>
      </c>
      <c r="L663" s="129" t="str">
        <f t="shared" si="95"/>
        <v>N/A</v>
      </c>
      <c r="M663" s="130" t="str">
        <f t="shared" si="88"/>
        <v/>
      </c>
      <c r="N663" s="131">
        <f t="shared" si="89"/>
        <v>0</v>
      </c>
      <c r="O663" s="134" t="str">
        <f t="shared" si="90"/>
        <v/>
      </c>
      <c r="P663" s="1" t="str">
        <f t="shared" si="96"/>
        <v/>
      </c>
    </row>
    <row r="664" spans="2:16" s="1" customFormat="1" x14ac:dyDescent="0.2">
      <c r="B664" s="32"/>
      <c r="C664" s="32"/>
      <c r="D664" s="104"/>
      <c r="E664" s="191"/>
      <c r="F664" s="31"/>
      <c r="G664" s="71" t="str">
        <f t="shared" si="91"/>
        <v/>
      </c>
      <c r="H664" s="77">
        <f t="shared" si="92"/>
        <v>0</v>
      </c>
      <c r="I664" s="126">
        <f>IFERROR(VLOOKUP($D664,PGP!$A:$B,2,FALSE),0)</f>
        <v>0</v>
      </c>
      <c r="J664" s="127">
        <f t="shared" si="93"/>
        <v>0</v>
      </c>
      <c r="K664" s="128">
        <f t="shared" si="94"/>
        <v>0</v>
      </c>
      <c r="L664" s="129" t="str">
        <f t="shared" si="95"/>
        <v>N/A</v>
      </c>
      <c r="M664" s="130" t="str">
        <f t="shared" si="88"/>
        <v/>
      </c>
      <c r="N664" s="131">
        <f t="shared" si="89"/>
        <v>0</v>
      </c>
      <c r="O664" s="134" t="str">
        <f t="shared" si="90"/>
        <v/>
      </c>
      <c r="P664" s="1" t="str">
        <f t="shared" si="96"/>
        <v/>
      </c>
    </row>
    <row r="665" spans="2:16" s="1" customFormat="1" x14ac:dyDescent="0.2">
      <c r="B665" s="32"/>
      <c r="C665" s="32"/>
      <c r="D665" s="104"/>
      <c r="E665" s="191"/>
      <c r="F665" s="31"/>
      <c r="G665" s="71" t="str">
        <f t="shared" si="91"/>
        <v/>
      </c>
      <c r="H665" s="77">
        <f t="shared" si="92"/>
        <v>0</v>
      </c>
      <c r="I665" s="126">
        <f>IFERROR(VLOOKUP($D665,PGP!$A:$B,2,FALSE),0)</f>
        <v>0</v>
      </c>
      <c r="J665" s="127">
        <f t="shared" si="93"/>
        <v>0</v>
      </c>
      <c r="K665" s="128">
        <f t="shared" si="94"/>
        <v>0</v>
      </c>
      <c r="L665" s="129" t="str">
        <f t="shared" si="95"/>
        <v>N/A</v>
      </c>
      <c r="M665" s="130" t="str">
        <f t="shared" si="88"/>
        <v/>
      </c>
      <c r="N665" s="131">
        <f t="shared" si="89"/>
        <v>0</v>
      </c>
      <c r="O665" s="134" t="str">
        <f t="shared" si="90"/>
        <v/>
      </c>
      <c r="P665" s="1" t="str">
        <f t="shared" si="96"/>
        <v/>
      </c>
    </row>
    <row r="666" spans="2:16" s="1" customFormat="1" x14ac:dyDescent="0.2">
      <c r="B666" s="32"/>
      <c r="C666" s="32"/>
      <c r="D666" s="104"/>
      <c r="E666" s="191"/>
      <c r="F666" s="31"/>
      <c r="G666" s="71" t="str">
        <f t="shared" si="91"/>
        <v/>
      </c>
      <c r="H666" s="77">
        <f t="shared" si="92"/>
        <v>0</v>
      </c>
      <c r="I666" s="126">
        <f>IFERROR(VLOOKUP($D666,PGP!$A:$B,2,FALSE),0)</f>
        <v>0</v>
      </c>
      <c r="J666" s="127">
        <f t="shared" si="93"/>
        <v>0</v>
      </c>
      <c r="K666" s="128">
        <f t="shared" si="94"/>
        <v>0</v>
      </c>
      <c r="L666" s="129" t="str">
        <f t="shared" si="95"/>
        <v>N/A</v>
      </c>
      <c r="M666" s="130" t="str">
        <f t="shared" si="88"/>
        <v/>
      </c>
      <c r="N666" s="131">
        <f t="shared" si="89"/>
        <v>0</v>
      </c>
      <c r="O666" s="134" t="str">
        <f t="shared" si="90"/>
        <v/>
      </c>
      <c r="P666" s="1" t="str">
        <f t="shared" si="96"/>
        <v/>
      </c>
    </row>
    <row r="667" spans="2:16" s="1" customFormat="1" x14ac:dyDescent="0.2">
      <c r="B667" s="32"/>
      <c r="C667" s="32"/>
      <c r="D667" s="104"/>
      <c r="E667" s="191"/>
      <c r="F667" s="31"/>
      <c r="G667" s="71" t="str">
        <f t="shared" si="91"/>
        <v/>
      </c>
      <c r="H667" s="77">
        <f t="shared" si="92"/>
        <v>0</v>
      </c>
      <c r="I667" s="126">
        <f>IFERROR(VLOOKUP($D667,PGP!$A:$B,2,FALSE),0)</f>
        <v>0</v>
      </c>
      <c r="J667" s="127">
        <f t="shared" si="93"/>
        <v>0</v>
      </c>
      <c r="K667" s="128">
        <f t="shared" si="94"/>
        <v>0</v>
      </c>
      <c r="L667" s="129" t="str">
        <f t="shared" si="95"/>
        <v>N/A</v>
      </c>
      <c r="M667" s="130" t="str">
        <f t="shared" si="88"/>
        <v/>
      </c>
      <c r="N667" s="131">
        <f t="shared" si="89"/>
        <v>0</v>
      </c>
      <c r="O667" s="134" t="str">
        <f t="shared" si="90"/>
        <v/>
      </c>
      <c r="P667" s="1" t="str">
        <f t="shared" si="96"/>
        <v/>
      </c>
    </row>
    <row r="668" spans="2:16" s="1" customFormat="1" x14ac:dyDescent="0.2">
      <c r="B668" s="32"/>
      <c r="C668" s="32"/>
      <c r="D668" s="104"/>
      <c r="E668" s="191"/>
      <c r="F668" s="31"/>
      <c r="G668" s="71" t="str">
        <f t="shared" si="91"/>
        <v/>
      </c>
      <c r="H668" s="77">
        <f t="shared" si="92"/>
        <v>0</v>
      </c>
      <c r="I668" s="126">
        <f>IFERROR(VLOOKUP($D668,PGP!$A:$B,2,FALSE),0)</f>
        <v>0</v>
      </c>
      <c r="J668" s="127">
        <f t="shared" si="93"/>
        <v>0</v>
      </c>
      <c r="K668" s="128">
        <f t="shared" si="94"/>
        <v>0</v>
      </c>
      <c r="L668" s="129" t="str">
        <f t="shared" si="95"/>
        <v>N/A</v>
      </c>
      <c r="M668" s="130" t="str">
        <f t="shared" si="88"/>
        <v/>
      </c>
      <c r="N668" s="131">
        <f t="shared" si="89"/>
        <v>0</v>
      </c>
      <c r="O668" s="134" t="str">
        <f t="shared" si="90"/>
        <v/>
      </c>
      <c r="P668" s="1" t="str">
        <f t="shared" si="96"/>
        <v/>
      </c>
    </row>
    <row r="669" spans="2:16" s="1" customFormat="1" x14ac:dyDescent="0.2">
      <c r="B669" s="32"/>
      <c r="C669" s="32"/>
      <c r="D669" s="104"/>
      <c r="E669" s="191"/>
      <c r="F669" s="31"/>
      <c r="G669" s="71" t="str">
        <f t="shared" si="91"/>
        <v/>
      </c>
      <c r="H669" s="77">
        <f t="shared" si="92"/>
        <v>0</v>
      </c>
      <c r="I669" s="126">
        <f>IFERROR(VLOOKUP($D669,PGP!$A:$B,2,FALSE),0)</f>
        <v>0</v>
      </c>
      <c r="J669" s="127">
        <f t="shared" si="93"/>
        <v>0</v>
      </c>
      <c r="K669" s="128">
        <f t="shared" si="94"/>
        <v>0</v>
      </c>
      <c r="L669" s="129" t="str">
        <f t="shared" si="95"/>
        <v>N/A</v>
      </c>
      <c r="M669" s="130" t="str">
        <f t="shared" si="88"/>
        <v/>
      </c>
      <c r="N669" s="131">
        <f t="shared" si="89"/>
        <v>0</v>
      </c>
      <c r="O669" s="134" t="str">
        <f t="shared" si="90"/>
        <v/>
      </c>
      <c r="P669" s="1" t="str">
        <f t="shared" si="96"/>
        <v/>
      </c>
    </row>
    <row r="670" spans="2:16" s="1" customFormat="1" x14ac:dyDescent="0.2">
      <c r="B670" s="32"/>
      <c r="C670" s="32"/>
      <c r="D670" s="104"/>
      <c r="E670" s="191"/>
      <c r="F670" s="31"/>
      <c r="G670" s="71" t="str">
        <f t="shared" si="91"/>
        <v/>
      </c>
      <c r="H670" s="77">
        <f t="shared" si="92"/>
        <v>0</v>
      </c>
      <c r="I670" s="126">
        <f>IFERROR(VLOOKUP($D670,PGP!$A:$B,2,FALSE),0)</f>
        <v>0</v>
      </c>
      <c r="J670" s="127">
        <f t="shared" si="93"/>
        <v>0</v>
      </c>
      <c r="K670" s="128">
        <f t="shared" si="94"/>
        <v>0</v>
      </c>
      <c r="L670" s="129" t="str">
        <f t="shared" si="95"/>
        <v>N/A</v>
      </c>
      <c r="M670" s="130" t="str">
        <f t="shared" si="88"/>
        <v/>
      </c>
      <c r="N670" s="131">
        <f t="shared" si="89"/>
        <v>0</v>
      </c>
      <c r="O670" s="134" t="str">
        <f t="shared" si="90"/>
        <v/>
      </c>
      <c r="P670" s="1" t="str">
        <f t="shared" si="96"/>
        <v/>
      </c>
    </row>
    <row r="671" spans="2:16" s="1" customFormat="1" x14ac:dyDescent="0.2">
      <c r="B671" s="32"/>
      <c r="C671" s="32"/>
      <c r="D671" s="104"/>
      <c r="E671" s="191"/>
      <c r="F671" s="31"/>
      <c r="G671" s="71" t="str">
        <f t="shared" si="91"/>
        <v/>
      </c>
      <c r="H671" s="77">
        <f t="shared" si="92"/>
        <v>0</v>
      </c>
      <c r="I671" s="126">
        <f>IFERROR(VLOOKUP($D671,PGP!$A:$B,2,FALSE),0)</f>
        <v>0</v>
      </c>
      <c r="J671" s="127">
        <f t="shared" si="93"/>
        <v>0</v>
      </c>
      <c r="K671" s="128">
        <f t="shared" si="94"/>
        <v>0</v>
      </c>
      <c r="L671" s="129" t="str">
        <f t="shared" si="95"/>
        <v>N/A</v>
      </c>
      <c r="M671" s="130" t="str">
        <f t="shared" si="88"/>
        <v/>
      </c>
      <c r="N671" s="131">
        <f t="shared" si="89"/>
        <v>0</v>
      </c>
      <c r="O671" s="134" t="str">
        <f t="shared" si="90"/>
        <v/>
      </c>
      <c r="P671" s="1" t="str">
        <f t="shared" si="96"/>
        <v/>
      </c>
    </row>
    <row r="672" spans="2:16" s="1" customFormat="1" x14ac:dyDescent="0.2">
      <c r="B672" s="32"/>
      <c r="C672" s="32"/>
      <c r="D672" s="104"/>
      <c r="E672" s="191"/>
      <c r="F672" s="31"/>
      <c r="G672" s="71" t="str">
        <f t="shared" si="91"/>
        <v/>
      </c>
      <c r="H672" s="77">
        <f t="shared" si="92"/>
        <v>0</v>
      </c>
      <c r="I672" s="126">
        <f>IFERROR(VLOOKUP($D672,PGP!$A:$B,2,FALSE),0)</f>
        <v>0</v>
      </c>
      <c r="J672" s="127">
        <f t="shared" si="93"/>
        <v>0</v>
      </c>
      <c r="K672" s="128">
        <f t="shared" si="94"/>
        <v>0</v>
      </c>
      <c r="L672" s="129" t="str">
        <f t="shared" si="95"/>
        <v>N/A</v>
      </c>
      <c r="M672" s="130" t="str">
        <f t="shared" si="88"/>
        <v/>
      </c>
      <c r="N672" s="131">
        <f t="shared" si="89"/>
        <v>0</v>
      </c>
      <c r="O672" s="134" t="str">
        <f t="shared" si="90"/>
        <v/>
      </c>
      <c r="P672" s="1" t="str">
        <f t="shared" si="96"/>
        <v/>
      </c>
    </row>
    <row r="673" spans="2:16" s="1" customFormat="1" x14ac:dyDescent="0.2">
      <c r="B673" s="32"/>
      <c r="C673" s="32"/>
      <c r="D673" s="104"/>
      <c r="E673" s="191"/>
      <c r="F673" s="31"/>
      <c r="G673" s="71" t="str">
        <f t="shared" si="91"/>
        <v/>
      </c>
      <c r="H673" s="77">
        <f t="shared" si="92"/>
        <v>0</v>
      </c>
      <c r="I673" s="126">
        <f>IFERROR(VLOOKUP($D673,PGP!$A:$B,2,FALSE),0)</f>
        <v>0</v>
      </c>
      <c r="J673" s="127">
        <f t="shared" si="93"/>
        <v>0</v>
      </c>
      <c r="K673" s="128">
        <f t="shared" si="94"/>
        <v>0</v>
      </c>
      <c r="L673" s="129" t="str">
        <f t="shared" si="95"/>
        <v>N/A</v>
      </c>
      <c r="M673" s="130" t="str">
        <f t="shared" ref="M673:M736" si="97">IF(E673=0,"",IF(J673=N673,"Calcul de base/ Standard calculation","Marge protégée/ Protected margin"))</f>
        <v/>
      </c>
      <c r="N673" s="131">
        <f t="shared" ref="N673:N736" si="98">IF(J673="NA",L673,MIN(J673,L673))</f>
        <v>0</v>
      </c>
      <c r="O673" s="134" t="str">
        <f t="shared" ref="O673:O736" si="99">IF(ISBLANK(F673),"",IF(E673&gt;0,ROUNDDOWN(N673/0.05,0)*0.05,"Remplir colonne D/Complete column D"))</f>
        <v/>
      </c>
      <c r="P673" s="1" t="str">
        <f t="shared" si="96"/>
        <v/>
      </c>
    </row>
    <row r="674" spans="2:16" s="1" customFormat="1" x14ac:dyDescent="0.2">
      <c r="B674" s="32"/>
      <c r="C674" s="32"/>
      <c r="D674" s="104"/>
      <c r="E674" s="191"/>
      <c r="F674" s="31"/>
      <c r="G674" s="71" t="str">
        <f t="shared" ref="G674:G737" si="100">IFERROR(F674/E674,"")</f>
        <v/>
      </c>
      <c r="H674" s="77">
        <f t="shared" ref="H674:H737" si="101">(IF(AND(D674="Fleurs séchées/Dried cannabis",(E674&lt;28)),1.05,0)+IF(AND(D674="Fleurs séchées/Dried cannabis",(E674=28)),0.9,0))*$E674</f>
        <v>0</v>
      </c>
      <c r="I674" s="126">
        <f>IFERROR(VLOOKUP($D674,PGP!$A:$B,2,FALSE),0)</f>
        <v>0</v>
      </c>
      <c r="J674" s="127">
        <f t="shared" ref="J674:J737" si="102">ROUNDDOWN(((F674/1.14975)-H674)/(1+I674),2)</f>
        <v>0</v>
      </c>
      <c r="K674" s="128">
        <f t="shared" ref="K674:K737" si="103">(IF(AND(D674="Fleurs séchées/Dried cannabis",(E674&lt;28)),1.85,0)+IF(AND(D674="Fleurs séchées/Dried cannabis",(E674=28)),1.25,0)+IF(D674="Préroulés/Pre-rolled",2.2,0)+IF(D674="Moulu/Ground",1.5,0)+IF(AND(D674="Haschich/Hash",(E674&gt;=3)),3.5,0)+IF(AND(D674="Haschich/Hash",AND(E674&gt;=2,E674&lt;3)),4.3,0)+IF(AND(D674="Haschich/Hash",AND(E674&gt;=0,E674&lt;2)),5.9,0))*E674</f>
        <v>0</v>
      </c>
      <c r="L674" s="129" t="str">
        <f t="shared" ref="L674:L737" si="104">IF(K674&gt;0,(F674/1.14975)-K674,"N/A")</f>
        <v>N/A</v>
      </c>
      <c r="M674" s="130" t="str">
        <f t="shared" si="97"/>
        <v/>
      </c>
      <c r="N674" s="131">
        <f t="shared" si="98"/>
        <v>0</v>
      </c>
      <c r="O674" s="134" t="str">
        <f t="shared" si="99"/>
        <v/>
      </c>
      <c r="P674" s="1" t="str">
        <f t="shared" si="96"/>
        <v/>
      </c>
    </row>
    <row r="675" spans="2:16" s="1" customFormat="1" x14ac:dyDescent="0.2">
      <c r="B675" s="32"/>
      <c r="C675" s="32"/>
      <c r="D675" s="104"/>
      <c r="E675" s="191"/>
      <c r="F675" s="31"/>
      <c r="G675" s="71" t="str">
        <f t="shared" si="100"/>
        <v/>
      </c>
      <c r="H675" s="77">
        <f t="shared" si="101"/>
        <v>0</v>
      </c>
      <c r="I675" s="126">
        <f>IFERROR(VLOOKUP($D675,PGP!$A:$B,2,FALSE),0)</f>
        <v>0</v>
      </c>
      <c r="J675" s="127">
        <f t="shared" si="102"/>
        <v>0</v>
      </c>
      <c r="K675" s="128">
        <f t="shared" si="103"/>
        <v>0</v>
      </c>
      <c r="L675" s="129" t="str">
        <f t="shared" si="104"/>
        <v>N/A</v>
      </c>
      <c r="M675" s="130" t="str">
        <f t="shared" si="97"/>
        <v/>
      </c>
      <c r="N675" s="131">
        <f t="shared" si="98"/>
        <v>0</v>
      </c>
      <c r="O675" s="134" t="str">
        <f t="shared" si="99"/>
        <v/>
      </c>
      <c r="P675" s="1" t="str">
        <f t="shared" si="96"/>
        <v/>
      </c>
    </row>
    <row r="676" spans="2:16" s="1" customFormat="1" x14ac:dyDescent="0.2">
      <c r="B676" s="32"/>
      <c r="C676" s="32"/>
      <c r="D676" s="104"/>
      <c r="E676" s="191"/>
      <c r="F676" s="31"/>
      <c r="G676" s="71" t="str">
        <f t="shared" si="100"/>
        <v/>
      </c>
      <c r="H676" s="77">
        <f t="shared" si="101"/>
        <v>0</v>
      </c>
      <c r="I676" s="126">
        <f>IFERROR(VLOOKUP($D676,PGP!$A:$B,2,FALSE),0)</f>
        <v>0</v>
      </c>
      <c r="J676" s="127">
        <f t="shared" si="102"/>
        <v>0</v>
      </c>
      <c r="K676" s="128">
        <f t="shared" si="103"/>
        <v>0</v>
      </c>
      <c r="L676" s="129" t="str">
        <f t="shared" si="104"/>
        <v>N/A</v>
      </c>
      <c r="M676" s="130" t="str">
        <f t="shared" si="97"/>
        <v/>
      </c>
      <c r="N676" s="131">
        <f t="shared" si="98"/>
        <v>0</v>
      </c>
      <c r="O676" s="134" t="str">
        <f t="shared" si="99"/>
        <v/>
      </c>
      <c r="P676" s="1" t="str">
        <f t="shared" si="96"/>
        <v/>
      </c>
    </row>
    <row r="677" spans="2:16" s="1" customFormat="1" x14ac:dyDescent="0.2">
      <c r="B677" s="32"/>
      <c r="C677" s="32"/>
      <c r="D677" s="104"/>
      <c r="E677" s="191"/>
      <c r="F677" s="31"/>
      <c r="G677" s="71" t="str">
        <f t="shared" si="100"/>
        <v/>
      </c>
      <c r="H677" s="77">
        <f t="shared" si="101"/>
        <v>0</v>
      </c>
      <c r="I677" s="126">
        <f>IFERROR(VLOOKUP($D677,PGP!$A:$B,2,FALSE),0)</f>
        <v>0</v>
      </c>
      <c r="J677" s="127">
        <f t="shared" si="102"/>
        <v>0</v>
      </c>
      <c r="K677" s="128">
        <f t="shared" si="103"/>
        <v>0</v>
      </c>
      <c r="L677" s="129" t="str">
        <f t="shared" si="104"/>
        <v>N/A</v>
      </c>
      <c r="M677" s="130" t="str">
        <f t="shared" si="97"/>
        <v/>
      </c>
      <c r="N677" s="131">
        <f t="shared" si="98"/>
        <v>0</v>
      </c>
      <c r="O677" s="134" t="str">
        <f t="shared" si="99"/>
        <v/>
      </c>
      <c r="P677" s="1" t="str">
        <f t="shared" si="96"/>
        <v/>
      </c>
    </row>
    <row r="678" spans="2:16" s="1" customFormat="1" x14ac:dyDescent="0.2">
      <c r="B678" s="32"/>
      <c r="C678" s="32"/>
      <c r="D678" s="104"/>
      <c r="E678" s="191"/>
      <c r="F678" s="31"/>
      <c r="G678" s="71" t="str">
        <f t="shared" si="100"/>
        <v/>
      </c>
      <c r="H678" s="77">
        <f t="shared" si="101"/>
        <v>0</v>
      </c>
      <c r="I678" s="126">
        <f>IFERROR(VLOOKUP($D678,PGP!$A:$B,2,FALSE),0)</f>
        <v>0</v>
      </c>
      <c r="J678" s="127">
        <f t="shared" si="102"/>
        <v>0</v>
      </c>
      <c r="K678" s="128">
        <f t="shared" si="103"/>
        <v>0</v>
      </c>
      <c r="L678" s="129" t="str">
        <f t="shared" si="104"/>
        <v>N/A</v>
      </c>
      <c r="M678" s="130" t="str">
        <f t="shared" si="97"/>
        <v/>
      </c>
      <c r="N678" s="131">
        <f t="shared" si="98"/>
        <v>0</v>
      </c>
      <c r="O678" s="134" t="str">
        <f t="shared" si="99"/>
        <v/>
      </c>
      <c r="P678" s="1" t="str">
        <f t="shared" si="96"/>
        <v/>
      </c>
    </row>
    <row r="679" spans="2:16" s="1" customFormat="1" x14ac:dyDescent="0.2">
      <c r="B679" s="32"/>
      <c r="C679" s="32"/>
      <c r="D679" s="104"/>
      <c r="E679" s="191"/>
      <c r="F679" s="31"/>
      <c r="G679" s="71" t="str">
        <f t="shared" si="100"/>
        <v/>
      </c>
      <c r="H679" s="77">
        <f t="shared" si="101"/>
        <v>0</v>
      </c>
      <c r="I679" s="126">
        <f>IFERROR(VLOOKUP($D679,PGP!$A:$B,2,FALSE),0)</f>
        <v>0</v>
      </c>
      <c r="J679" s="127">
        <f t="shared" si="102"/>
        <v>0</v>
      </c>
      <c r="K679" s="128">
        <f t="shared" si="103"/>
        <v>0</v>
      </c>
      <c r="L679" s="129" t="str">
        <f t="shared" si="104"/>
        <v>N/A</v>
      </c>
      <c r="M679" s="130" t="str">
        <f t="shared" si="97"/>
        <v/>
      </c>
      <c r="N679" s="131">
        <f t="shared" si="98"/>
        <v>0</v>
      </c>
      <c r="O679" s="134" t="str">
        <f t="shared" si="99"/>
        <v/>
      </c>
      <c r="P679" s="1" t="str">
        <f t="shared" si="96"/>
        <v/>
      </c>
    </row>
    <row r="680" spans="2:16" s="1" customFormat="1" x14ac:dyDescent="0.2">
      <c r="B680" s="32"/>
      <c r="C680" s="32"/>
      <c r="D680" s="104"/>
      <c r="E680" s="191"/>
      <c r="F680" s="31"/>
      <c r="G680" s="71" t="str">
        <f t="shared" si="100"/>
        <v/>
      </c>
      <c r="H680" s="77">
        <f t="shared" si="101"/>
        <v>0</v>
      </c>
      <c r="I680" s="126">
        <f>IFERROR(VLOOKUP($D680,PGP!$A:$B,2,FALSE),0)</f>
        <v>0</v>
      </c>
      <c r="J680" s="127">
        <f t="shared" si="102"/>
        <v>0</v>
      </c>
      <c r="K680" s="128">
        <f t="shared" si="103"/>
        <v>0</v>
      </c>
      <c r="L680" s="129" t="str">
        <f t="shared" si="104"/>
        <v>N/A</v>
      </c>
      <c r="M680" s="130" t="str">
        <f t="shared" si="97"/>
        <v/>
      </c>
      <c r="N680" s="131">
        <f t="shared" si="98"/>
        <v>0</v>
      </c>
      <c r="O680" s="134" t="str">
        <f t="shared" si="99"/>
        <v/>
      </c>
      <c r="P680" s="1" t="str">
        <f t="shared" si="96"/>
        <v/>
      </c>
    </row>
    <row r="681" spans="2:16" s="1" customFormat="1" x14ac:dyDescent="0.2">
      <c r="B681" s="32"/>
      <c r="C681" s="32"/>
      <c r="D681" s="104"/>
      <c r="E681" s="191"/>
      <c r="F681" s="31"/>
      <c r="G681" s="71" t="str">
        <f t="shared" si="100"/>
        <v/>
      </c>
      <c r="H681" s="77">
        <f t="shared" si="101"/>
        <v>0</v>
      </c>
      <c r="I681" s="126">
        <f>IFERROR(VLOOKUP($D681,PGP!$A:$B,2,FALSE),0)</f>
        <v>0</v>
      </c>
      <c r="J681" s="127">
        <f t="shared" si="102"/>
        <v>0</v>
      </c>
      <c r="K681" s="128">
        <f t="shared" si="103"/>
        <v>0</v>
      </c>
      <c r="L681" s="129" t="str">
        <f t="shared" si="104"/>
        <v>N/A</v>
      </c>
      <c r="M681" s="130" t="str">
        <f t="shared" si="97"/>
        <v/>
      </c>
      <c r="N681" s="131">
        <f t="shared" si="98"/>
        <v>0</v>
      </c>
      <c r="O681" s="134" t="str">
        <f t="shared" si="99"/>
        <v/>
      </c>
      <c r="P681" s="1" t="str">
        <f t="shared" si="96"/>
        <v/>
      </c>
    </row>
    <row r="682" spans="2:16" s="1" customFormat="1" x14ac:dyDescent="0.2">
      <c r="B682" s="32"/>
      <c r="C682" s="32"/>
      <c r="D682" s="104"/>
      <c r="E682" s="191"/>
      <c r="F682" s="31"/>
      <c r="G682" s="71" t="str">
        <f t="shared" si="100"/>
        <v/>
      </c>
      <c r="H682" s="77">
        <f t="shared" si="101"/>
        <v>0</v>
      </c>
      <c r="I682" s="126">
        <f>IFERROR(VLOOKUP($D682,PGP!$A:$B,2,FALSE),0)</f>
        <v>0</v>
      </c>
      <c r="J682" s="127">
        <f t="shared" si="102"/>
        <v>0</v>
      </c>
      <c r="K682" s="128">
        <f t="shared" si="103"/>
        <v>0</v>
      </c>
      <c r="L682" s="129" t="str">
        <f t="shared" si="104"/>
        <v>N/A</v>
      </c>
      <c r="M682" s="130" t="str">
        <f t="shared" si="97"/>
        <v/>
      </c>
      <c r="N682" s="131">
        <f t="shared" si="98"/>
        <v>0</v>
      </c>
      <c r="O682" s="134" t="str">
        <f t="shared" si="99"/>
        <v/>
      </c>
      <c r="P682" s="1" t="str">
        <f t="shared" si="96"/>
        <v/>
      </c>
    </row>
    <row r="683" spans="2:16" s="1" customFormat="1" x14ac:dyDescent="0.2">
      <c r="B683" s="32"/>
      <c r="C683" s="32"/>
      <c r="D683" s="104"/>
      <c r="E683" s="191"/>
      <c r="F683" s="31"/>
      <c r="G683" s="71" t="str">
        <f t="shared" si="100"/>
        <v/>
      </c>
      <c r="H683" s="77">
        <f t="shared" si="101"/>
        <v>0</v>
      </c>
      <c r="I683" s="126">
        <f>IFERROR(VLOOKUP($D683,PGP!$A:$B,2,FALSE),0)</f>
        <v>0</v>
      </c>
      <c r="J683" s="127">
        <f t="shared" si="102"/>
        <v>0</v>
      </c>
      <c r="K683" s="128">
        <f t="shared" si="103"/>
        <v>0</v>
      </c>
      <c r="L683" s="129" t="str">
        <f t="shared" si="104"/>
        <v>N/A</v>
      </c>
      <c r="M683" s="130" t="str">
        <f t="shared" si="97"/>
        <v/>
      </c>
      <c r="N683" s="131">
        <f t="shared" si="98"/>
        <v>0</v>
      </c>
      <c r="O683" s="134" t="str">
        <f t="shared" si="99"/>
        <v/>
      </c>
      <c r="P683" s="1" t="str">
        <f t="shared" si="96"/>
        <v/>
      </c>
    </row>
    <row r="684" spans="2:16" s="1" customFormat="1" x14ac:dyDescent="0.2">
      <c r="B684" s="32"/>
      <c r="C684" s="32"/>
      <c r="D684" s="104"/>
      <c r="E684" s="191"/>
      <c r="F684" s="31"/>
      <c r="G684" s="71" t="str">
        <f t="shared" si="100"/>
        <v/>
      </c>
      <c r="H684" s="77">
        <f t="shared" si="101"/>
        <v>0</v>
      </c>
      <c r="I684" s="126">
        <f>IFERROR(VLOOKUP($D684,PGP!$A:$B,2,FALSE),0)</f>
        <v>0</v>
      </c>
      <c r="J684" s="127">
        <f t="shared" si="102"/>
        <v>0</v>
      </c>
      <c r="K684" s="128">
        <f t="shared" si="103"/>
        <v>0</v>
      </c>
      <c r="L684" s="129" t="str">
        <f t="shared" si="104"/>
        <v>N/A</v>
      </c>
      <c r="M684" s="130" t="str">
        <f t="shared" si="97"/>
        <v/>
      </c>
      <c r="N684" s="131">
        <f t="shared" si="98"/>
        <v>0</v>
      </c>
      <c r="O684" s="134" t="str">
        <f t="shared" si="99"/>
        <v/>
      </c>
      <c r="P684" s="1" t="str">
        <f t="shared" ref="P684:P747" si="105">IF(ROUND(F684,1)=F684,"","ATTENTION, arrondir au dixième près, WARNING, round up the amount")</f>
        <v/>
      </c>
    </row>
    <row r="685" spans="2:16" s="1" customFormat="1" x14ac:dyDescent="0.2">
      <c r="B685" s="32"/>
      <c r="C685" s="32"/>
      <c r="D685" s="104"/>
      <c r="E685" s="191"/>
      <c r="F685" s="31"/>
      <c r="G685" s="71" t="str">
        <f t="shared" si="100"/>
        <v/>
      </c>
      <c r="H685" s="77">
        <f t="shared" si="101"/>
        <v>0</v>
      </c>
      <c r="I685" s="126">
        <f>IFERROR(VLOOKUP($D685,PGP!$A:$B,2,FALSE),0)</f>
        <v>0</v>
      </c>
      <c r="J685" s="127">
        <f t="shared" si="102"/>
        <v>0</v>
      </c>
      <c r="K685" s="128">
        <f t="shared" si="103"/>
        <v>0</v>
      </c>
      <c r="L685" s="129" t="str">
        <f t="shared" si="104"/>
        <v>N/A</v>
      </c>
      <c r="M685" s="130" t="str">
        <f t="shared" si="97"/>
        <v/>
      </c>
      <c r="N685" s="131">
        <f t="shared" si="98"/>
        <v>0</v>
      </c>
      <c r="O685" s="134" t="str">
        <f t="shared" si="99"/>
        <v/>
      </c>
      <c r="P685" s="1" t="str">
        <f t="shared" si="105"/>
        <v/>
      </c>
    </row>
    <row r="686" spans="2:16" s="1" customFormat="1" x14ac:dyDescent="0.2">
      <c r="B686" s="32"/>
      <c r="C686" s="32"/>
      <c r="D686" s="104"/>
      <c r="E686" s="191"/>
      <c r="F686" s="31"/>
      <c r="G686" s="71" t="str">
        <f t="shared" si="100"/>
        <v/>
      </c>
      <c r="H686" s="77">
        <f t="shared" si="101"/>
        <v>0</v>
      </c>
      <c r="I686" s="126">
        <f>IFERROR(VLOOKUP($D686,PGP!$A:$B,2,FALSE),0)</f>
        <v>0</v>
      </c>
      <c r="J686" s="127">
        <f t="shared" si="102"/>
        <v>0</v>
      </c>
      <c r="K686" s="128">
        <f t="shared" si="103"/>
        <v>0</v>
      </c>
      <c r="L686" s="129" t="str">
        <f t="shared" si="104"/>
        <v>N/A</v>
      </c>
      <c r="M686" s="130" t="str">
        <f t="shared" si="97"/>
        <v/>
      </c>
      <c r="N686" s="131">
        <f t="shared" si="98"/>
        <v>0</v>
      </c>
      <c r="O686" s="134" t="str">
        <f t="shared" si="99"/>
        <v/>
      </c>
      <c r="P686" s="1" t="str">
        <f t="shared" si="105"/>
        <v/>
      </c>
    </row>
    <row r="687" spans="2:16" s="1" customFormat="1" x14ac:dyDescent="0.2">
      <c r="B687" s="32"/>
      <c r="C687" s="32"/>
      <c r="D687" s="104"/>
      <c r="E687" s="191"/>
      <c r="F687" s="31"/>
      <c r="G687" s="71" t="str">
        <f t="shared" si="100"/>
        <v/>
      </c>
      <c r="H687" s="77">
        <f t="shared" si="101"/>
        <v>0</v>
      </c>
      <c r="I687" s="126">
        <f>IFERROR(VLOOKUP($D687,PGP!$A:$B,2,FALSE),0)</f>
        <v>0</v>
      </c>
      <c r="J687" s="127">
        <f t="shared" si="102"/>
        <v>0</v>
      </c>
      <c r="K687" s="128">
        <f t="shared" si="103"/>
        <v>0</v>
      </c>
      <c r="L687" s="129" t="str">
        <f t="shared" si="104"/>
        <v>N/A</v>
      </c>
      <c r="M687" s="130" t="str">
        <f t="shared" si="97"/>
        <v/>
      </c>
      <c r="N687" s="131">
        <f t="shared" si="98"/>
        <v>0</v>
      </c>
      <c r="O687" s="134" t="str">
        <f t="shared" si="99"/>
        <v/>
      </c>
      <c r="P687" s="1" t="str">
        <f t="shared" si="105"/>
        <v/>
      </c>
    </row>
    <row r="688" spans="2:16" s="1" customFormat="1" x14ac:dyDescent="0.2">
      <c r="B688" s="32"/>
      <c r="C688" s="32"/>
      <c r="D688" s="104"/>
      <c r="E688" s="191"/>
      <c r="F688" s="31"/>
      <c r="G688" s="71" t="str">
        <f t="shared" si="100"/>
        <v/>
      </c>
      <c r="H688" s="77">
        <f t="shared" si="101"/>
        <v>0</v>
      </c>
      <c r="I688" s="126">
        <f>IFERROR(VLOOKUP($D688,PGP!$A:$B,2,FALSE),0)</f>
        <v>0</v>
      </c>
      <c r="J688" s="127">
        <f t="shared" si="102"/>
        <v>0</v>
      </c>
      <c r="K688" s="128">
        <f t="shared" si="103"/>
        <v>0</v>
      </c>
      <c r="L688" s="129" t="str">
        <f t="shared" si="104"/>
        <v>N/A</v>
      </c>
      <c r="M688" s="130" t="str">
        <f t="shared" si="97"/>
        <v/>
      </c>
      <c r="N688" s="131">
        <f t="shared" si="98"/>
        <v>0</v>
      </c>
      <c r="O688" s="134" t="str">
        <f t="shared" si="99"/>
        <v/>
      </c>
      <c r="P688" s="1" t="str">
        <f t="shared" si="105"/>
        <v/>
      </c>
    </row>
    <row r="689" spans="2:16" s="1" customFormat="1" x14ac:dyDescent="0.2">
      <c r="B689" s="32"/>
      <c r="C689" s="32"/>
      <c r="D689" s="104"/>
      <c r="E689" s="191"/>
      <c r="F689" s="31"/>
      <c r="G689" s="71" t="str">
        <f t="shared" si="100"/>
        <v/>
      </c>
      <c r="H689" s="77">
        <f t="shared" si="101"/>
        <v>0</v>
      </c>
      <c r="I689" s="126">
        <f>IFERROR(VLOOKUP($D689,PGP!$A:$B,2,FALSE),0)</f>
        <v>0</v>
      </c>
      <c r="J689" s="127">
        <f t="shared" si="102"/>
        <v>0</v>
      </c>
      <c r="K689" s="128">
        <f t="shared" si="103"/>
        <v>0</v>
      </c>
      <c r="L689" s="129" t="str">
        <f t="shared" si="104"/>
        <v>N/A</v>
      </c>
      <c r="M689" s="130" t="str">
        <f t="shared" si="97"/>
        <v/>
      </c>
      <c r="N689" s="131">
        <f t="shared" si="98"/>
        <v>0</v>
      </c>
      <c r="O689" s="134" t="str">
        <f t="shared" si="99"/>
        <v/>
      </c>
      <c r="P689" s="1" t="str">
        <f t="shared" si="105"/>
        <v/>
      </c>
    </row>
    <row r="690" spans="2:16" s="1" customFormat="1" x14ac:dyDescent="0.2">
      <c r="B690" s="32"/>
      <c r="C690" s="32"/>
      <c r="D690" s="104"/>
      <c r="E690" s="191"/>
      <c r="F690" s="31"/>
      <c r="G690" s="71" t="str">
        <f t="shared" si="100"/>
        <v/>
      </c>
      <c r="H690" s="77">
        <f t="shared" si="101"/>
        <v>0</v>
      </c>
      <c r="I690" s="126">
        <f>IFERROR(VLOOKUP($D690,PGP!$A:$B,2,FALSE),0)</f>
        <v>0</v>
      </c>
      <c r="J690" s="127">
        <f t="shared" si="102"/>
        <v>0</v>
      </c>
      <c r="K690" s="128">
        <f t="shared" si="103"/>
        <v>0</v>
      </c>
      <c r="L690" s="129" t="str">
        <f t="shared" si="104"/>
        <v>N/A</v>
      </c>
      <c r="M690" s="130" t="str">
        <f t="shared" si="97"/>
        <v/>
      </c>
      <c r="N690" s="131">
        <f t="shared" si="98"/>
        <v>0</v>
      </c>
      <c r="O690" s="134" t="str">
        <f t="shared" si="99"/>
        <v/>
      </c>
      <c r="P690" s="1" t="str">
        <f t="shared" si="105"/>
        <v/>
      </c>
    </row>
    <row r="691" spans="2:16" s="1" customFormat="1" x14ac:dyDescent="0.2">
      <c r="B691" s="32"/>
      <c r="C691" s="32"/>
      <c r="D691" s="104"/>
      <c r="E691" s="191"/>
      <c r="F691" s="31"/>
      <c r="G691" s="71" t="str">
        <f t="shared" si="100"/>
        <v/>
      </c>
      <c r="H691" s="77">
        <f t="shared" si="101"/>
        <v>0</v>
      </c>
      <c r="I691" s="126">
        <f>IFERROR(VLOOKUP($D691,PGP!$A:$B,2,FALSE),0)</f>
        <v>0</v>
      </c>
      <c r="J691" s="127">
        <f t="shared" si="102"/>
        <v>0</v>
      </c>
      <c r="K691" s="128">
        <f t="shared" si="103"/>
        <v>0</v>
      </c>
      <c r="L691" s="129" t="str">
        <f t="shared" si="104"/>
        <v>N/A</v>
      </c>
      <c r="M691" s="130" t="str">
        <f t="shared" si="97"/>
        <v/>
      </c>
      <c r="N691" s="131">
        <f t="shared" si="98"/>
        <v>0</v>
      </c>
      <c r="O691" s="134" t="str">
        <f t="shared" si="99"/>
        <v/>
      </c>
      <c r="P691" s="1" t="str">
        <f t="shared" si="105"/>
        <v/>
      </c>
    </row>
    <row r="692" spans="2:16" s="1" customFormat="1" x14ac:dyDescent="0.2">
      <c r="B692" s="32"/>
      <c r="C692" s="32"/>
      <c r="D692" s="104"/>
      <c r="E692" s="191"/>
      <c r="F692" s="31"/>
      <c r="G692" s="71" t="str">
        <f t="shared" si="100"/>
        <v/>
      </c>
      <c r="H692" s="77">
        <f t="shared" si="101"/>
        <v>0</v>
      </c>
      <c r="I692" s="126">
        <f>IFERROR(VLOOKUP($D692,PGP!$A:$B,2,FALSE),0)</f>
        <v>0</v>
      </c>
      <c r="J692" s="127">
        <f t="shared" si="102"/>
        <v>0</v>
      </c>
      <c r="K692" s="128">
        <f t="shared" si="103"/>
        <v>0</v>
      </c>
      <c r="L692" s="129" t="str">
        <f t="shared" si="104"/>
        <v>N/A</v>
      </c>
      <c r="M692" s="130" t="str">
        <f t="shared" si="97"/>
        <v/>
      </c>
      <c r="N692" s="131">
        <f t="shared" si="98"/>
        <v>0</v>
      </c>
      <c r="O692" s="134" t="str">
        <f t="shared" si="99"/>
        <v/>
      </c>
      <c r="P692" s="1" t="str">
        <f t="shared" si="105"/>
        <v/>
      </c>
    </row>
    <row r="693" spans="2:16" s="1" customFormat="1" x14ac:dyDescent="0.2">
      <c r="B693" s="32"/>
      <c r="C693" s="32"/>
      <c r="D693" s="104"/>
      <c r="E693" s="191"/>
      <c r="F693" s="31"/>
      <c r="G693" s="71" t="str">
        <f t="shared" si="100"/>
        <v/>
      </c>
      <c r="H693" s="77">
        <f t="shared" si="101"/>
        <v>0</v>
      </c>
      <c r="I693" s="126">
        <f>IFERROR(VLOOKUP($D693,PGP!$A:$B,2,FALSE),0)</f>
        <v>0</v>
      </c>
      <c r="J693" s="127">
        <f t="shared" si="102"/>
        <v>0</v>
      </c>
      <c r="K693" s="128">
        <f t="shared" si="103"/>
        <v>0</v>
      </c>
      <c r="L693" s="129" t="str">
        <f t="shared" si="104"/>
        <v>N/A</v>
      </c>
      <c r="M693" s="130" t="str">
        <f t="shared" si="97"/>
        <v/>
      </c>
      <c r="N693" s="131">
        <f t="shared" si="98"/>
        <v>0</v>
      </c>
      <c r="O693" s="134" t="str">
        <f t="shared" si="99"/>
        <v/>
      </c>
      <c r="P693" s="1" t="str">
        <f t="shared" si="105"/>
        <v/>
      </c>
    </row>
    <row r="694" spans="2:16" s="1" customFormat="1" x14ac:dyDescent="0.2">
      <c r="B694" s="32"/>
      <c r="C694" s="32"/>
      <c r="D694" s="104"/>
      <c r="E694" s="191"/>
      <c r="F694" s="31"/>
      <c r="G694" s="71" t="str">
        <f t="shared" si="100"/>
        <v/>
      </c>
      <c r="H694" s="77">
        <f t="shared" si="101"/>
        <v>0</v>
      </c>
      <c r="I694" s="126">
        <f>IFERROR(VLOOKUP($D694,PGP!$A:$B,2,FALSE),0)</f>
        <v>0</v>
      </c>
      <c r="J694" s="127">
        <f t="shared" si="102"/>
        <v>0</v>
      </c>
      <c r="K694" s="128">
        <f t="shared" si="103"/>
        <v>0</v>
      </c>
      <c r="L694" s="129" t="str">
        <f t="shared" si="104"/>
        <v>N/A</v>
      </c>
      <c r="M694" s="130" t="str">
        <f t="shared" si="97"/>
        <v/>
      </c>
      <c r="N694" s="131">
        <f t="shared" si="98"/>
        <v>0</v>
      </c>
      <c r="O694" s="134" t="str">
        <f t="shared" si="99"/>
        <v/>
      </c>
      <c r="P694" s="1" t="str">
        <f t="shared" si="105"/>
        <v/>
      </c>
    </row>
    <row r="695" spans="2:16" s="1" customFormat="1" x14ac:dyDescent="0.2">
      <c r="B695" s="32"/>
      <c r="C695" s="32"/>
      <c r="D695" s="104"/>
      <c r="E695" s="191"/>
      <c r="F695" s="31"/>
      <c r="G695" s="71" t="str">
        <f t="shared" si="100"/>
        <v/>
      </c>
      <c r="H695" s="77">
        <f t="shared" si="101"/>
        <v>0</v>
      </c>
      <c r="I695" s="126">
        <f>IFERROR(VLOOKUP($D695,PGP!$A:$B,2,FALSE),0)</f>
        <v>0</v>
      </c>
      <c r="J695" s="127">
        <f t="shared" si="102"/>
        <v>0</v>
      </c>
      <c r="K695" s="128">
        <f t="shared" si="103"/>
        <v>0</v>
      </c>
      <c r="L695" s="129" t="str">
        <f t="shared" si="104"/>
        <v>N/A</v>
      </c>
      <c r="M695" s="130" t="str">
        <f t="shared" si="97"/>
        <v/>
      </c>
      <c r="N695" s="131">
        <f t="shared" si="98"/>
        <v>0</v>
      </c>
      <c r="O695" s="134" t="str">
        <f t="shared" si="99"/>
        <v/>
      </c>
      <c r="P695" s="1" t="str">
        <f t="shared" si="105"/>
        <v/>
      </c>
    </row>
    <row r="696" spans="2:16" s="1" customFormat="1" x14ac:dyDescent="0.2">
      <c r="B696" s="32"/>
      <c r="C696" s="32"/>
      <c r="D696" s="104"/>
      <c r="E696" s="191"/>
      <c r="F696" s="31"/>
      <c r="G696" s="71" t="str">
        <f t="shared" si="100"/>
        <v/>
      </c>
      <c r="H696" s="77">
        <f t="shared" si="101"/>
        <v>0</v>
      </c>
      <c r="I696" s="126">
        <f>IFERROR(VLOOKUP($D696,PGP!$A:$B,2,FALSE),0)</f>
        <v>0</v>
      </c>
      <c r="J696" s="127">
        <f t="shared" si="102"/>
        <v>0</v>
      </c>
      <c r="K696" s="128">
        <f t="shared" si="103"/>
        <v>0</v>
      </c>
      <c r="L696" s="129" t="str">
        <f t="shared" si="104"/>
        <v>N/A</v>
      </c>
      <c r="M696" s="130" t="str">
        <f t="shared" si="97"/>
        <v/>
      </c>
      <c r="N696" s="131">
        <f t="shared" si="98"/>
        <v>0</v>
      </c>
      <c r="O696" s="134" t="str">
        <f t="shared" si="99"/>
        <v/>
      </c>
      <c r="P696" s="1" t="str">
        <f t="shared" si="105"/>
        <v/>
      </c>
    </row>
    <row r="697" spans="2:16" s="1" customFormat="1" x14ac:dyDescent="0.2">
      <c r="B697" s="32"/>
      <c r="C697" s="32"/>
      <c r="D697" s="104"/>
      <c r="E697" s="191"/>
      <c r="F697" s="31"/>
      <c r="G697" s="71" t="str">
        <f t="shared" si="100"/>
        <v/>
      </c>
      <c r="H697" s="77">
        <f t="shared" si="101"/>
        <v>0</v>
      </c>
      <c r="I697" s="126">
        <f>IFERROR(VLOOKUP($D697,PGP!$A:$B,2,FALSE),0)</f>
        <v>0</v>
      </c>
      <c r="J697" s="127">
        <f t="shared" si="102"/>
        <v>0</v>
      </c>
      <c r="K697" s="128">
        <f t="shared" si="103"/>
        <v>0</v>
      </c>
      <c r="L697" s="129" t="str">
        <f t="shared" si="104"/>
        <v>N/A</v>
      </c>
      <c r="M697" s="130" t="str">
        <f t="shared" si="97"/>
        <v/>
      </c>
      <c r="N697" s="131">
        <f t="shared" si="98"/>
        <v>0</v>
      </c>
      <c r="O697" s="134" t="str">
        <f t="shared" si="99"/>
        <v/>
      </c>
      <c r="P697" s="1" t="str">
        <f t="shared" si="105"/>
        <v/>
      </c>
    </row>
    <row r="698" spans="2:16" s="1" customFormat="1" x14ac:dyDescent="0.2">
      <c r="B698" s="32"/>
      <c r="C698" s="32"/>
      <c r="D698" s="104"/>
      <c r="E698" s="191"/>
      <c r="F698" s="31"/>
      <c r="G698" s="71" t="str">
        <f t="shared" si="100"/>
        <v/>
      </c>
      <c r="H698" s="77">
        <f t="shared" si="101"/>
        <v>0</v>
      </c>
      <c r="I698" s="126">
        <f>IFERROR(VLOOKUP($D698,PGP!$A:$B,2,FALSE),0)</f>
        <v>0</v>
      </c>
      <c r="J698" s="127">
        <f t="shared" si="102"/>
        <v>0</v>
      </c>
      <c r="K698" s="128">
        <f t="shared" si="103"/>
        <v>0</v>
      </c>
      <c r="L698" s="129" t="str">
        <f t="shared" si="104"/>
        <v>N/A</v>
      </c>
      <c r="M698" s="130" t="str">
        <f t="shared" si="97"/>
        <v/>
      </c>
      <c r="N698" s="131">
        <f t="shared" si="98"/>
        <v>0</v>
      </c>
      <c r="O698" s="134" t="str">
        <f t="shared" si="99"/>
        <v/>
      </c>
      <c r="P698" s="1" t="str">
        <f t="shared" si="105"/>
        <v/>
      </c>
    </row>
    <row r="699" spans="2:16" s="1" customFormat="1" x14ac:dyDescent="0.2">
      <c r="B699" s="32"/>
      <c r="C699" s="32"/>
      <c r="D699" s="104"/>
      <c r="E699" s="191"/>
      <c r="F699" s="31"/>
      <c r="G699" s="71" t="str">
        <f t="shared" si="100"/>
        <v/>
      </c>
      <c r="H699" s="77">
        <f t="shared" si="101"/>
        <v>0</v>
      </c>
      <c r="I699" s="126">
        <f>IFERROR(VLOOKUP($D699,PGP!$A:$B,2,FALSE),0)</f>
        <v>0</v>
      </c>
      <c r="J699" s="127">
        <f t="shared" si="102"/>
        <v>0</v>
      </c>
      <c r="K699" s="128">
        <f t="shared" si="103"/>
        <v>0</v>
      </c>
      <c r="L699" s="129" t="str">
        <f t="shared" si="104"/>
        <v>N/A</v>
      </c>
      <c r="M699" s="130" t="str">
        <f t="shared" si="97"/>
        <v/>
      </c>
      <c r="N699" s="131">
        <f t="shared" si="98"/>
        <v>0</v>
      </c>
      <c r="O699" s="134" t="str">
        <f t="shared" si="99"/>
        <v/>
      </c>
      <c r="P699" s="1" t="str">
        <f t="shared" si="105"/>
        <v/>
      </c>
    </row>
    <row r="700" spans="2:16" s="1" customFormat="1" x14ac:dyDescent="0.2">
      <c r="B700" s="32"/>
      <c r="C700" s="32"/>
      <c r="D700" s="104"/>
      <c r="E700" s="191"/>
      <c r="F700" s="31"/>
      <c r="G700" s="71" t="str">
        <f t="shared" si="100"/>
        <v/>
      </c>
      <c r="H700" s="77">
        <f t="shared" si="101"/>
        <v>0</v>
      </c>
      <c r="I700" s="126">
        <f>IFERROR(VLOOKUP($D700,PGP!$A:$B,2,FALSE),0)</f>
        <v>0</v>
      </c>
      <c r="J700" s="127">
        <f t="shared" si="102"/>
        <v>0</v>
      </c>
      <c r="K700" s="128">
        <f t="shared" si="103"/>
        <v>0</v>
      </c>
      <c r="L700" s="129" t="str">
        <f t="shared" si="104"/>
        <v>N/A</v>
      </c>
      <c r="M700" s="130" t="str">
        <f t="shared" si="97"/>
        <v/>
      </c>
      <c r="N700" s="131">
        <f t="shared" si="98"/>
        <v>0</v>
      </c>
      <c r="O700" s="134" t="str">
        <f t="shared" si="99"/>
        <v/>
      </c>
      <c r="P700" s="1" t="str">
        <f t="shared" si="105"/>
        <v/>
      </c>
    </row>
    <row r="701" spans="2:16" s="1" customFormat="1" x14ac:dyDescent="0.2">
      <c r="B701" s="32"/>
      <c r="C701" s="32"/>
      <c r="D701" s="104"/>
      <c r="E701" s="191"/>
      <c r="F701" s="31"/>
      <c r="G701" s="71" t="str">
        <f t="shared" si="100"/>
        <v/>
      </c>
      <c r="H701" s="77">
        <f t="shared" si="101"/>
        <v>0</v>
      </c>
      <c r="I701" s="126">
        <f>IFERROR(VLOOKUP($D701,PGP!$A:$B,2,FALSE),0)</f>
        <v>0</v>
      </c>
      <c r="J701" s="127">
        <f t="shared" si="102"/>
        <v>0</v>
      </c>
      <c r="K701" s="128">
        <f t="shared" si="103"/>
        <v>0</v>
      </c>
      <c r="L701" s="129" t="str">
        <f t="shared" si="104"/>
        <v>N/A</v>
      </c>
      <c r="M701" s="130" t="str">
        <f t="shared" si="97"/>
        <v/>
      </c>
      <c r="N701" s="131">
        <f t="shared" si="98"/>
        <v>0</v>
      </c>
      <c r="O701" s="134" t="str">
        <f t="shared" si="99"/>
        <v/>
      </c>
      <c r="P701" s="1" t="str">
        <f t="shared" si="105"/>
        <v/>
      </c>
    </row>
    <row r="702" spans="2:16" s="1" customFormat="1" x14ac:dyDescent="0.2">
      <c r="B702" s="32"/>
      <c r="C702" s="32"/>
      <c r="D702" s="104"/>
      <c r="E702" s="191"/>
      <c r="F702" s="31"/>
      <c r="G702" s="71" t="str">
        <f t="shared" si="100"/>
        <v/>
      </c>
      <c r="H702" s="77">
        <f t="shared" si="101"/>
        <v>0</v>
      </c>
      <c r="I702" s="126">
        <f>IFERROR(VLOOKUP($D702,PGP!$A:$B,2,FALSE),0)</f>
        <v>0</v>
      </c>
      <c r="J702" s="127">
        <f t="shared" si="102"/>
        <v>0</v>
      </c>
      <c r="K702" s="128">
        <f t="shared" si="103"/>
        <v>0</v>
      </c>
      <c r="L702" s="129" t="str">
        <f t="shared" si="104"/>
        <v>N/A</v>
      </c>
      <c r="M702" s="130" t="str">
        <f t="shared" si="97"/>
        <v/>
      </c>
      <c r="N702" s="131">
        <f t="shared" si="98"/>
        <v>0</v>
      </c>
      <c r="O702" s="134" t="str">
        <f t="shared" si="99"/>
        <v/>
      </c>
      <c r="P702" s="1" t="str">
        <f t="shared" si="105"/>
        <v/>
      </c>
    </row>
    <row r="703" spans="2:16" s="1" customFormat="1" x14ac:dyDescent="0.2">
      <c r="B703" s="32"/>
      <c r="C703" s="32"/>
      <c r="D703" s="104"/>
      <c r="E703" s="191"/>
      <c r="F703" s="31"/>
      <c r="G703" s="71" t="str">
        <f t="shared" si="100"/>
        <v/>
      </c>
      <c r="H703" s="77">
        <f t="shared" si="101"/>
        <v>0</v>
      </c>
      <c r="I703" s="126">
        <f>IFERROR(VLOOKUP($D703,PGP!$A:$B,2,FALSE),0)</f>
        <v>0</v>
      </c>
      <c r="J703" s="127">
        <f t="shared" si="102"/>
        <v>0</v>
      </c>
      <c r="K703" s="128">
        <f t="shared" si="103"/>
        <v>0</v>
      </c>
      <c r="L703" s="129" t="str">
        <f t="shared" si="104"/>
        <v>N/A</v>
      </c>
      <c r="M703" s="130" t="str">
        <f t="shared" si="97"/>
        <v/>
      </c>
      <c r="N703" s="131">
        <f t="shared" si="98"/>
        <v>0</v>
      </c>
      <c r="O703" s="134" t="str">
        <f t="shared" si="99"/>
        <v/>
      </c>
      <c r="P703" s="1" t="str">
        <f t="shared" si="105"/>
        <v/>
      </c>
    </row>
    <row r="704" spans="2:16" s="1" customFormat="1" x14ac:dyDescent="0.2">
      <c r="B704" s="32"/>
      <c r="C704" s="32"/>
      <c r="D704" s="104"/>
      <c r="E704" s="191"/>
      <c r="F704" s="31"/>
      <c r="G704" s="71" t="str">
        <f t="shared" si="100"/>
        <v/>
      </c>
      <c r="H704" s="77">
        <f t="shared" si="101"/>
        <v>0</v>
      </c>
      <c r="I704" s="126">
        <f>IFERROR(VLOOKUP($D704,PGP!$A:$B,2,FALSE),0)</f>
        <v>0</v>
      </c>
      <c r="J704" s="127">
        <f t="shared" si="102"/>
        <v>0</v>
      </c>
      <c r="K704" s="128">
        <f t="shared" si="103"/>
        <v>0</v>
      </c>
      <c r="L704" s="129" t="str">
        <f t="shared" si="104"/>
        <v>N/A</v>
      </c>
      <c r="M704" s="130" t="str">
        <f t="shared" si="97"/>
        <v/>
      </c>
      <c r="N704" s="131">
        <f t="shared" si="98"/>
        <v>0</v>
      </c>
      <c r="O704" s="134" t="str">
        <f t="shared" si="99"/>
        <v/>
      </c>
      <c r="P704" s="1" t="str">
        <f t="shared" si="105"/>
        <v/>
      </c>
    </row>
    <row r="705" spans="2:16" s="1" customFormat="1" x14ac:dyDescent="0.2">
      <c r="B705" s="32"/>
      <c r="C705" s="32"/>
      <c r="D705" s="104"/>
      <c r="E705" s="191"/>
      <c r="F705" s="31"/>
      <c r="G705" s="71" t="str">
        <f t="shared" si="100"/>
        <v/>
      </c>
      <c r="H705" s="77">
        <f t="shared" si="101"/>
        <v>0</v>
      </c>
      <c r="I705" s="126">
        <f>IFERROR(VLOOKUP($D705,PGP!$A:$B,2,FALSE),0)</f>
        <v>0</v>
      </c>
      <c r="J705" s="127">
        <f t="shared" si="102"/>
        <v>0</v>
      </c>
      <c r="K705" s="128">
        <f t="shared" si="103"/>
        <v>0</v>
      </c>
      <c r="L705" s="129" t="str">
        <f t="shared" si="104"/>
        <v>N/A</v>
      </c>
      <c r="M705" s="130" t="str">
        <f t="shared" si="97"/>
        <v/>
      </c>
      <c r="N705" s="131">
        <f t="shared" si="98"/>
        <v>0</v>
      </c>
      <c r="O705" s="134" t="str">
        <f t="shared" si="99"/>
        <v/>
      </c>
      <c r="P705" s="1" t="str">
        <f t="shared" si="105"/>
        <v/>
      </c>
    </row>
    <row r="706" spans="2:16" s="1" customFormat="1" x14ac:dyDescent="0.2">
      <c r="B706" s="32"/>
      <c r="C706" s="32"/>
      <c r="D706" s="104"/>
      <c r="E706" s="191"/>
      <c r="F706" s="31"/>
      <c r="G706" s="71" t="str">
        <f t="shared" si="100"/>
        <v/>
      </c>
      <c r="H706" s="77">
        <f t="shared" si="101"/>
        <v>0</v>
      </c>
      <c r="I706" s="126">
        <f>IFERROR(VLOOKUP($D706,PGP!$A:$B,2,FALSE),0)</f>
        <v>0</v>
      </c>
      <c r="J706" s="127">
        <f t="shared" si="102"/>
        <v>0</v>
      </c>
      <c r="K706" s="128">
        <f t="shared" si="103"/>
        <v>0</v>
      </c>
      <c r="L706" s="129" t="str">
        <f t="shared" si="104"/>
        <v>N/A</v>
      </c>
      <c r="M706" s="130" t="str">
        <f t="shared" si="97"/>
        <v/>
      </c>
      <c r="N706" s="131">
        <f t="shared" si="98"/>
        <v>0</v>
      </c>
      <c r="O706" s="134" t="str">
        <f t="shared" si="99"/>
        <v/>
      </c>
      <c r="P706" s="1" t="str">
        <f t="shared" si="105"/>
        <v/>
      </c>
    </row>
    <row r="707" spans="2:16" s="1" customFormat="1" x14ac:dyDescent="0.2">
      <c r="B707" s="32"/>
      <c r="C707" s="32"/>
      <c r="D707" s="104"/>
      <c r="E707" s="191"/>
      <c r="F707" s="31"/>
      <c r="G707" s="71" t="str">
        <f t="shared" si="100"/>
        <v/>
      </c>
      <c r="H707" s="77">
        <f t="shared" si="101"/>
        <v>0</v>
      </c>
      <c r="I707" s="126">
        <f>IFERROR(VLOOKUP($D707,PGP!$A:$B,2,FALSE),0)</f>
        <v>0</v>
      </c>
      <c r="J707" s="127">
        <f t="shared" si="102"/>
        <v>0</v>
      </c>
      <c r="K707" s="128">
        <f t="shared" si="103"/>
        <v>0</v>
      </c>
      <c r="L707" s="129" t="str">
        <f t="shared" si="104"/>
        <v>N/A</v>
      </c>
      <c r="M707" s="130" t="str">
        <f t="shared" si="97"/>
        <v/>
      </c>
      <c r="N707" s="131">
        <f t="shared" si="98"/>
        <v>0</v>
      </c>
      <c r="O707" s="134" t="str">
        <f t="shared" si="99"/>
        <v/>
      </c>
      <c r="P707" s="1" t="str">
        <f t="shared" si="105"/>
        <v/>
      </c>
    </row>
    <row r="708" spans="2:16" s="1" customFormat="1" x14ac:dyDescent="0.2">
      <c r="B708" s="32"/>
      <c r="C708" s="32"/>
      <c r="D708" s="104"/>
      <c r="E708" s="191"/>
      <c r="F708" s="31"/>
      <c r="G708" s="71" t="str">
        <f t="shared" si="100"/>
        <v/>
      </c>
      <c r="H708" s="77">
        <f t="shared" si="101"/>
        <v>0</v>
      </c>
      <c r="I708" s="126">
        <f>IFERROR(VLOOKUP($D708,PGP!$A:$B,2,FALSE),0)</f>
        <v>0</v>
      </c>
      <c r="J708" s="127">
        <f t="shared" si="102"/>
        <v>0</v>
      </c>
      <c r="K708" s="128">
        <f t="shared" si="103"/>
        <v>0</v>
      </c>
      <c r="L708" s="129" t="str">
        <f t="shared" si="104"/>
        <v>N/A</v>
      </c>
      <c r="M708" s="130" t="str">
        <f t="shared" si="97"/>
        <v/>
      </c>
      <c r="N708" s="131">
        <f t="shared" si="98"/>
        <v>0</v>
      </c>
      <c r="O708" s="134" t="str">
        <f t="shared" si="99"/>
        <v/>
      </c>
      <c r="P708" s="1" t="str">
        <f t="shared" si="105"/>
        <v/>
      </c>
    </row>
    <row r="709" spans="2:16" s="1" customFormat="1" x14ac:dyDescent="0.2">
      <c r="B709" s="32"/>
      <c r="C709" s="32"/>
      <c r="D709" s="104"/>
      <c r="E709" s="191"/>
      <c r="F709" s="31"/>
      <c r="G709" s="71" t="str">
        <f t="shared" si="100"/>
        <v/>
      </c>
      <c r="H709" s="77">
        <f t="shared" si="101"/>
        <v>0</v>
      </c>
      <c r="I709" s="126">
        <f>IFERROR(VLOOKUP($D709,PGP!$A:$B,2,FALSE),0)</f>
        <v>0</v>
      </c>
      <c r="J709" s="127">
        <f t="shared" si="102"/>
        <v>0</v>
      </c>
      <c r="K709" s="128">
        <f t="shared" si="103"/>
        <v>0</v>
      </c>
      <c r="L709" s="129" t="str">
        <f t="shared" si="104"/>
        <v>N/A</v>
      </c>
      <c r="M709" s="130" t="str">
        <f t="shared" si="97"/>
        <v/>
      </c>
      <c r="N709" s="131">
        <f t="shared" si="98"/>
        <v>0</v>
      </c>
      <c r="O709" s="134" t="str">
        <f t="shared" si="99"/>
        <v/>
      </c>
      <c r="P709" s="1" t="str">
        <f t="shared" si="105"/>
        <v/>
      </c>
    </row>
    <row r="710" spans="2:16" s="1" customFormat="1" x14ac:dyDescent="0.2">
      <c r="B710" s="32"/>
      <c r="C710" s="32"/>
      <c r="D710" s="104"/>
      <c r="E710" s="191"/>
      <c r="F710" s="31"/>
      <c r="G710" s="71" t="str">
        <f t="shared" si="100"/>
        <v/>
      </c>
      <c r="H710" s="77">
        <f t="shared" si="101"/>
        <v>0</v>
      </c>
      <c r="I710" s="126">
        <f>IFERROR(VLOOKUP($D710,PGP!$A:$B,2,FALSE),0)</f>
        <v>0</v>
      </c>
      <c r="J710" s="127">
        <f t="shared" si="102"/>
        <v>0</v>
      </c>
      <c r="K710" s="128">
        <f t="shared" si="103"/>
        <v>0</v>
      </c>
      <c r="L710" s="129" t="str">
        <f t="shared" si="104"/>
        <v>N/A</v>
      </c>
      <c r="M710" s="130" t="str">
        <f t="shared" si="97"/>
        <v/>
      </c>
      <c r="N710" s="131">
        <f t="shared" si="98"/>
        <v>0</v>
      </c>
      <c r="O710" s="134" t="str">
        <f t="shared" si="99"/>
        <v/>
      </c>
      <c r="P710" s="1" t="str">
        <f t="shared" si="105"/>
        <v/>
      </c>
    </row>
    <row r="711" spans="2:16" s="1" customFormat="1" x14ac:dyDescent="0.2">
      <c r="B711" s="32"/>
      <c r="C711" s="32"/>
      <c r="D711" s="104"/>
      <c r="E711" s="191"/>
      <c r="F711" s="31"/>
      <c r="G711" s="71" t="str">
        <f t="shared" si="100"/>
        <v/>
      </c>
      <c r="H711" s="77">
        <f t="shared" si="101"/>
        <v>0</v>
      </c>
      <c r="I711" s="126">
        <f>IFERROR(VLOOKUP($D711,PGP!$A:$B,2,FALSE),0)</f>
        <v>0</v>
      </c>
      <c r="J711" s="127">
        <f t="shared" si="102"/>
        <v>0</v>
      </c>
      <c r="K711" s="128">
        <f t="shared" si="103"/>
        <v>0</v>
      </c>
      <c r="L711" s="129" t="str">
        <f t="shared" si="104"/>
        <v>N/A</v>
      </c>
      <c r="M711" s="130" t="str">
        <f t="shared" si="97"/>
        <v/>
      </c>
      <c r="N711" s="131">
        <f t="shared" si="98"/>
        <v>0</v>
      </c>
      <c r="O711" s="134" t="str">
        <f t="shared" si="99"/>
        <v/>
      </c>
      <c r="P711" s="1" t="str">
        <f t="shared" si="105"/>
        <v/>
      </c>
    </row>
    <row r="712" spans="2:16" s="1" customFormat="1" x14ac:dyDescent="0.2">
      <c r="B712" s="32"/>
      <c r="C712" s="32"/>
      <c r="D712" s="104"/>
      <c r="E712" s="191"/>
      <c r="F712" s="31"/>
      <c r="G712" s="71" t="str">
        <f t="shared" si="100"/>
        <v/>
      </c>
      <c r="H712" s="77">
        <f t="shared" si="101"/>
        <v>0</v>
      </c>
      <c r="I712" s="126">
        <f>IFERROR(VLOOKUP($D712,PGP!$A:$B,2,FALSE),0)</f>
        <v>0</v>
      </c>
      <c r="J712" s="127">
        <f t="shared" si="102"/>
        <v>0</v>
      </c>
      <c r="K712" s="128">
        <f t="shared" si="103"/>
        <v>0</v>
      </c>
      <c r="L712" s="129" t="str">
        <f t="shared" si="104"/>
        <v>N/A</v>
      </c>
      <c r="M712" s="130" t="str">
        <f t="shared" si="97"/>
        <v/>
      </c>
      <c r="N712" s="131">
        <f t="shared" si="98"/>
        <v>0</v>
      </c>
      <c r="O712" s="134" t="str">
        <f t="shared" si="99"/>
        <v/>
      </c>
      <c r="P712" s="1" t="str">
        <f t="shared" si="105"/>
        <v/>
      </c>
    </row>
    <row r="713" spans="2:16" s="1" customFormat="1" x14ac:dyDescent="0.2">
      <c r="B713" s="32"/>
      <c r="C713" s="32"/>
      <c r="D713" s="104"/>
      <c r="E713" s="191"/>
      <c r="F713" s="31"/>
      <c r="G713" s="71" t="str">
        <f t="shared" si="100"/>
        <v/>
      </c>
      <c r="H713" s="77">
        <f t="shared" si="101"/>
        <v>0</v>
      </c>
      <c r="I713" s="126">
        <f>IFERROR(VLOOKUP($D713,PGP!$A:$B,2,FALSE),0)</f>
        <v>0</v>
      </c>
      <c r="J713" s="127">
        <f t="shared" si="102"/>
        <v>0</v>
      </c>
      <c r="K713" s="128">
        <f t="shared" si="103"/>
        <v>0</v>
      </c>
      <c r="L713" s="129" t="str">
        <f t="shared" si="104"/>
        <v>N/A</v>
      </c>
      <c r="M713" s="130" t="str">
        <f t="shared" si="97"/>
        <v/>
      </c>
      <c r="N713" s="131">
        <f t="shared" si="98"/>
        <v>0</v>
      </c>
      <c r="O713" s="134" t="str">
        <f t="shared" si="99"/>
        <v/>
      </c>
      <c r="P713" s="1" t="str">
        <f t="shared" si="105"/>
        <v/>
      </c>
    </row>
    <row r="714" spans="2:16" s="1" customFormat="1" x14ac:dyDescent="0.2">
      <c r="B714" s="32"/>
      <c r="C714" s="32"/>
      <c r="D714" s="104"/>
      <c r="E714" s="191"/>
      <c r="F714" s="31"/>
      <c r="G714" s="71" t="str">
        <f t="shared" si="100"/>
        <v/>
      </c>
      <c r="H714" s="77">
        <f t="shared" si="101"/>
        <v>0</v>
      </c>
      <c r="I714" s="126">
        <f>IFERROR(VLOOKUP($D714,PGP!$A:$B,2,FALSE),0)</f>
        <v>0</v>
      </c>
      <c r="J714" s="127">
        <f t="shared" si="102"/>
        <v>0</v>
      </c>
      <c r="K714" s="128">
        <f t="shared" si="103"/>
        <v>0</v>
      </c>
      <c r="L714" s="129" t="str">
        <f t="shared" si="104"/>
        <v>N/A</v>
      </c>
      <c r="M714" s="130" t="str">
        <f t="shared" si="97"/>
        <v/>
      </c>
      <c r="N714" s="131">
        <f t="shared" si="98"/>
        <v>0</v>
      </c>
      <c r="O714" s="134" t="str">
        <f t="shared" si="99"/>
        <v/>
      </c>
      <c r="P714" s="1" t="str">
        <f t="shared" si="105"/>
        <v/>
      </c>
    </row>
    <row r="715" spans="2:16" s="1" customFormat="1" x14ac:dyDescent="0.2">
      <c r="B715" s="32"/>
      <c r="C715" s="32"/>
      <c r="D715" s="104"/>
      <c r="E715" s="191"/>
      <c r="F715" s="31"/>
      <c r="G715" s="71" t="str">
        <f t="shared" si="100"/>
        <v/>
      </c>
      <c r="H715" s="77">
        <f t="shared" si="101"/>
        <v>0</v>
      </c>
      <c r="I715" s="126">
        <f>IFERROR(VLOOKUP($D715,PGP!$A:$B,2,FALSE),0)</f>
        <v>0</v>
      </c>
      <c r="J715" s="127">
        <f t="shared" si="102"/>
        <v>0</v>
      </c>
      <c r="K715" s="128">
        <f t="shared" si="103"/>
        <v>0</v>
      </c>
      <c r="L715" s="129" t="str">
        <f t="shared" si="104"/>
        <v>N/A</v>
      </c>
      <c r="M715" s="130" t="str">
        <f t="shared" si="97"/>
        <v/>
      </c>
      <c r="N715" s="131">
        <f t="shared" si="98"/>
        <v>0</v>
      </c>
      <c r="O715" s="134" t="str">
        <f t="shared" si="99"/>
        <v/>
      </c>
      <c r="P715" s="1" t="str">
        <f t="shared" si="105"/>
        <v/>
      </c>
    </row>
    <row r="716" spans="2:16" s="1" customFormat="1" x14ac:dyDescent="0.2">
      <c r="B716" s="32"/>
      <c r="C716" s="32"/>
      <c r="D716" s="104"/>
      <c r="E716" s="191"/>
      <c r="F716" s="31"/>
      <c r="G716" s="71" t="str">
        <f t="shared" si="100"/>
        <v/>
      </c>
      <c r="H716" s="77">
        <f t="shared" si="101"/>
        <v>0</v>
      </c>
      <c r="I716" s="126">
        <f>IFERROR(VLOOKUP($D716,PGP!$A:$B,2,FALSE),0)</f>
        <v>0</v>
      </c>
      <c r="J716" s="127">
        <f t="shared" si="102"/>
        <v>0</v>
      </c>
      <c r="K716" s="128">
        <f t="shared" si="103"/>
        <v>0</v>
      </c>
      <c r="L716" s="129" t="str">
        <f t="shared" si="104"/>
        <v>N/A</v>
      </c>
      <c r="M716" s="130" t="str">
        <f t="shared" si="97"/>
        <v/>
      </c>
      <c r="N716" s="131">
        <f t="shared" si="98"/>
        <v>0</v>
      </c>
      <c r="O716" s="134" t="str">
        <f t="shared" si="99"/>
        <v/>
      </c>
      <c r="P716" s="1" t="str">
        <f t="shared" si="105"/>
        <v/>
      </c>
    </row>
    <row r="717" spans="2:16" s="1" customFormat="1" x14ac:dyDescent="0.2">
      <c r="B717" s="32"/>
      <c r="C717" s="32"/>
      <c r="D717" s="104"/>
      <c r="E717" s="191"/>
      <c r="F717" s="31"/>
      <c r="G717" s="71" t="str">
        <f t="shared" si="100"/>
        <v/>
      </c>
      <c r="H717" s="77">
        <f t="shared" si="101"/>
        <v>0</v>
      </c>
      <c r="I717" s="126">
        <f>IFERROR(VLOOKUP($D717,PGP!$A:$B,2,FALSE),0)</f>
        <v>0</v>
      </c>
      <c r="J717" s="127">
        <f t="shared" si="102"/>
        <v>0</v>
      </c>
      <c r="K717" s="128">
        <f t="shared" si="103"/>
        <v>0</v>
      </c>
      <c r="L717" s="129" t="str">
        <f t="shared" si="104"/>
        <v>N/A</v>
      </c>
      <c r="M717" s="130" t="str">
        <f t="shared" si="97"/>
        <v/>
      </c>
      <c r="N717" s="131">
        <f t="shared" si="98"/>
        <v>0</v>
      </c>
      <c r="O717" s="134" t="str">
        <f t="shared" si="99"/>
        <v/>
      </c>
      <c r="P717" s="1" t="str">
        <f t="shared" si="105"/>
        <v/>
      </c>
    </row>
    <row r="718" spans="2:16" s="1" customFormat="1" x14ac:dyDescent="0.2">
      <c r="B718" s="32"/>
      <c r="C718" s="32"/>
      <c r="D718" s="104"/>
      <c r="E718" s="191"/>
      <c r="F718" s="31"/>
      <c r="G718" s="71" t="str">
        <f t="shared" si="100"/>
        <v/>
      </c>
      <c r="H718" s="77">
        <f t="shared" si="101"/>
        <v>0</v>
      </c>
      <c r="I718" s="126">
        <f>IFERROR(VLOOKUP($D718,PGP!$A:$B,2,FALSE),0)</f>
        <v>0</v>
      </c>
      <c r="J718" s="127">
        <f t="shared" si="102"/>
        <v>0</v>
      </c>
      <c r="K718" s="128">
        <f t="shared" si="103"/>
        <v>0</v>
      </c>
      <c r="L718" s="129" t="str">
        <f t="shared" si="104"/>
        <v>N/A</v>
      </c>
      <c r="M718" s="130" t="str">
        <f t="shared" si="97"/>
        <v/>
      </c>
      <c r="N718" s="131">
        <f t="shared" si="98"/>
        <v>0</v>
      </c>
      <c r="O718" s="134" t="str">
        <f t="shared" si="99"/>
        <v/>
      </c>
      <c r="P718" s="1" t="str">
        <f t="shared" si="105"/>
        <v/>
      </c>
    </row>
    <row r="719" spans="2:16" s="1" customFormat="1" x14ac:dyDescent="0.2">
      <c r="B719" s="32"/>
      <c r="C719" s="32"/>
      <c r="D719" s="104"/>
      <c r="E719" s="191"/>
      <c r="F719" s="31"/>
      <c r="G719" s="71" t="str">
        <f t="shared" si="100"/>
        <v/>
      </c>
      <c r="H719" s="77">
        <f t="shared" si="101"/>
        <v>0</v>
      </c>
      <c r="I719" s="126">
        <f>IFERROR(VLOOKUP($D719,PGP!$A:$B,2,FALSE),0)</f>
        <v>0</v>
      </c>
      <c r="J719" s="127">
        <f t="shared" si="102"/>
        <v>0</v>
      </c>
      <c r="K719" s="128">
        <f t="shared" si="103"/>
        <v>0</v>
      </c>
      <c r="L719" s="129" t="str">
        <f t="shared" si="104"/>
        <v>N/A</v>
      </c>
      <c r="M719" s="130" t="str">
        <f t="shared" si="97"/>
        <v/>
      </c>
      <c r="N719" s="131">
        <f t="shared" si="98"/>
        <v>0</v>
      </c>
      <c r="O719" s="134" t="str">
        <f t="shared" si="99"/>
        <v/>
      </c>
      <c r="P719" s="1" t="str">
        <f t="shared" si="105"/>
        <v/>
      </c>
    </row>
    <row r="720" spans="2:16" s="1" customFormat="1" x14ac:dyDescent="0.2">
      <c r="B720" s="32"/>
      <c r="C720" s="32"/>
      <c r="D720" s="104"/>
      <c r="E720" s="191"/>
      <c r="F720" s="31"/>
      <c r="G720" s="71" t="str">
        <f t="shared" si="100"/>
        <v/>
      </c>
      <c r="H720" s="77">
        <f t="shared" si="101"/>
        <v>0</v>
      </c>
      <c r="I720" s="126">
        <f>IFERROR(VLOOKUP($D720,PGP!$A:$B,2,FALSE),0)</f>
        <v>0</v>
      </c>
      <c r="J720" s="127">
        <f t="shared" si="102"/>
        <v>0</v>
      </c>
      <c r="K720" s="128">
        <f t="shared" si="103"/>
        <v>0</v>
      </c>
      <c r="L720" s="129" t="str">
        <f t="shared" si="104"/>
        <v>N/A</v>
      </c>
      <c r="M720" s="130" t="str">
        <f t="shared" si="97"/>
        <v/>
      </c>
      <c r="N720" s="131">
        <f t="shared" si="98"/>
        <v>0</v>
      </c>
      <c r="O720" s="134" t="str">
        <f t="shared" si="99"/>
        <v/>
      </c>
      <c r="P720" s="1" t="str">
        <f t="shared" si="105"/>
        <v/>
      </c>
    </row>
    <row r="721" spans="2:16" s="1" customFormat="1" x14ac:dyDescent="0.2">
      <c r="B721" s="32"/>
      <c r="C721" s="32"/>
      <c r="D721" s="104"/>
      <c r="E721" s="191"/>
      <c r="F721" s="31"/>
      <c r="G721" s="71" t="str">
        <f t="shared" si="100"/>
        <v/>
      </c>
      <c r="H721" s="77">
        <f t="shared" si="101"/>
        <v>0</v>
      </c>
      <c r="I721" s="126">
        <f>IFERROR(VLOOKUP($D721,PGP!$A:$B,2,FALSE),0)</f>
        <v>0</v>
      </c>
      <c r="J721" s="127">
        <f t="shared" si="102"/>
        <v>0</v>
      </c>
      <c r="K721" s="128">
        <f t="shared" si="103"/>
        <v>0</v>
      </c>
      <c r="L721" s="129" t="str">
        <f t="shared" si="104"/>
        <v>N/A</v>
      </c>
      <c r="M721" s="130" t="str">
        <f t="shared" si="97"/>
        <v/>
      </c>
      <c r="N721" s="131">
        <f t="shared" si="98"/>
        <v>0</v>
      </c>
      <c r="O721" s="134" t="str">
        <f t="shared" si="99"/>
        <v/>
      </c>
      <c r="P721" s="1" t="str">
        <f t="shared" si="105"/>
        <v/>
      </c>
    </row>
    <row r="722" spans="2:16" s="1" customFormat="1" x14ac:dyDescent="0.2">
      <c r="B722" s="32"/>
      <c r="C722" s="32"/>
      <c r="D722" s="104"/>
      <c r="E722" s="191"/>
      <c r="F722" s="31"/>
      <c r="G722" s="71" t="str">
        <f t="shared" si="100"/>
        <v/>
      </c>
      <c r="H722" s="77">
        <f t="shared" si="101"/>
        <v>0</v>
      </c>
      <c r="I722" s="126">
        <f>IFERROR(VLOOKUP($D722,PGP!$A:$B,2,FALSE),0)</f>
        <v>0</v>
      </c>
      <c r="J722" s="127">
        <f t="shared" si="102"/>
        <v>0</v>
      </c>
      <c r="K722" s="128">
        <f t="shared" si="103"/>
        <v>0</v>
      </c>
      <c r="L722" s="129" t="str">
        <f t="shared" si="104"/>
        <v>N/A</v>
      </c>
      <c r="M722" s="130" t="str">
        <f t="shared" si="97"/>
        <v/>
      </c>
      <c r="N722" s="131">
        <f t="shared" si="98"/>
        <v>0</v>
      </c>
      <c r="O722" s="134" t="str">
        <f t="shared" si="99"/>
        <v/>
      </c>
      <c r="P722" s="1" t="str">
        <f t="shared" si="105"/>
        <v/>
      </c>
    </row>
    <row r="723" spans="2:16" s="1" customFormat="1" x14ac:dyDescent="0.2">
      <c r="B723" s="32"/>
      <c r="C723" s="32"/>
      <c r="D723" s="104"/>
      <c r="E723" s="191"/>
      <c r="F723" s="31"/>
      <c r="G723" s="71" t="str">
        <f t="shared" si="100"/>
        <v/>
      </c>
      <c r="H723" s="77">
        <f t="shared" si="101"/>
        <v>0</v>
      </c>
      <c r="I723" s="126">
        <f>IFERROR(VLOOKUP($D723,PGP!$A:$B,2,FALSE),0)</f>
        <v>0</v>
      </c>
      <c r="J723" s="127">
        <f t="shared" si="102"/>
        <v>0</v>
      </c>
      <c r="K723" s="128">
        <f t="shared" si="103"/>
        <v>0</v>
      </c>
      <c r="L723" s="129" t="str">
        <f t="shared" si="104"/>
        <v>N/A</v>
      </c>
      <c r="M723" s="130" t="str">
        <f t="shared" si="97"/>
        <v/>
      </c>
      <c r="N723" s="131">
        <f t="shared" si="98"/>
        <v>0</v>
      </c>
      <c r="O723" s="134" t="str">
        <f t="shared" si="99"/>
        <v/>
      </c>
      <c r="P723" s="1" t="str">
        <f t="shared" si="105"/>
        <v/>
      </c>
    </row>
    <row r="724" spans="2:16" s="1" customFormat="1" x14ac:dyDescent="0.2">
      <c r="B724" s="32"/>
      <c r="C724" s="32"/>
      <c r="D724" s="104"/>
      <c r="E724" s="191"/>
      <c r="F724" s="31"/>
      <c r="G724" s="71" t="str">
        <f t="shared" si="100"/>
        <v/>
      </c>
      <c r="H724" s="77">
        <f t="shared" si="101"/>
        <v>0</v>
      </c>
      <c r="I724" s="126">
        <f>IFERROR(VLOOKUP($D724,PGP!$A:$B,2,FALSE),0)</f>
        <v>0</v>
      </c>
      <c r="J724" s="127">
        <f t="shared" si="102"/>
        <v>0</v>
      </c>
      <c r="K724" s="128">
        <f t="shared" si="103"/>
        <v>0</v>
      </c>
      <c r="L724" s="129" t="str">
        <f t="shared" si="104"/>
        <v>N/A</v>
      </c>
      <c r="M724" s="130" t="str">
        <f t="shared" si="97"/>
        <v/>
      </c>
      <c r="N724" s="131">
        <f t="shared" si="98"/>
        <v>0</v>
      </c>
      <c r="O724" s="134" t="str">
        <f t="shared" si="99"/>
        <v/>
      </c>
      <c r="P724" s="1" t="str">
        <f t="shared" si="105"/>
        <v/>
      </c>
    </row>
    <row r="725" spans="2:16" s="1" customFormat="1" x14ac:dyDescent="0.2">
      <c r="B725" s="32"/>
      <c r="C725" s="32"/>
      <c r="D725" s="104"/>
      <c r="E725" s="191"/>
      <c r="F725" s="31"/>
      <c r="G725" s="71" t="str">
        <f t="shared" si="100"/>
        <v/>
      </c>
      <c r="H725" s="77">
        <f t="shared" si="101"/>
        <v>0</v>
      </c>
      <c r="I725" s="126">
        <f>IFERROR(VLOOKUP($D725,PGP!$A:$B,2,FALSE),0)</f>
        <v>0</v>
      </c>
      <c r="J725" s="127">
        <f t="shared" si="102"/>
        <v>0</v>
      </c>
      <c r="K725" s="128">
        <f t="shared" si="103"/>
        <v>0</v>
      </c>
      <c r="L725" s="129" t="str">
        <f t="shared" si="104"/>
        <v>N/A</v>
      </c>
      <c r="M725" s="130" t="str">
        <f t="shared" si="97"/>
        <v/>
      </c>
      <c r="N725" s="131">
        <f t="shared" si="98"/>
        <v>0</v>
      </c>
      <c r="O725" s="134" t="str">
        <f t="shared" si="99"/>
        <v/>
      </c>
      <c r="P725" s="1" t="str">
        <f t="shared" si="105"/>
        <v/>
      </c>
    </row>
    <row r="726" spans="2:16" s="1" customFormat="1" x14ac:dyDescent="0.2">
      <c r="B726" s="32"/>
      <c r="C726" s="32"/>
      <c r="D726" s="104"/>
      <c r="E726" s="191"/>
      <c r="F726" s="31"/>
      <c r="G726" s="71" t="str">
        <f t="shared" si="100"/>
        <v/>
      </c>
      <c r="H726" s="77">
        <f t="shared" si="101"/>
        <v>0</v>
      </c>
      <c r="I726" s="126">
        <f>IFERROR(VLOOKUP($D726,PGP!$A:$B,2,FALSE),0)</f>
        <v>0</v>
      </c>
      <c r="J726" s="127">
        <f t="shared" si="102"/>
        <v>0</v>
      </c>
      <c r="K726" s="128">
        <f t="shared" si="103"/>
        <v>0</v>
      </c>
      <c r="L726" s="129" t="str">
        <f t="shared" si="104"/>
        <v>N/A</v>
      </c>
      <c r="M726" s="130" t="str">
        <f t="shared" si="97"/>
        <v/>
      </c>
      <c r="N726" s="131">
        <f t="shared" si="98"/>
        <v>0</v>
      </c>
      <c r="O726" s="134" t="str">
        <f t="shared" si="99"/>
        <v/>
      </c>
      <c r="P726" s="1" t="str">
        <f t="shared" si="105"/>
        <v/>
      </c>
    </row>
    <row r="727" spans="2:16" s="1" customFormat="1" x14ac:dyDescent="0.2">
      <c r="B727" s="32"/>
      <c r="C727" s="32"/>
      <c r="D727" s="104"/>
      <c r="E727" s="191"/>
      <c r="F727" s="31"/>
      <c r="G727" s="71" t="str">
        <f t="shared" si="100"/>
        <v/>
      </c>
      <c r="H727" s="77">
        <f t="shared" si="101"/>
        <v>0</v>
      </c>
      <c r="I727" s="126">
        <f>IFERROR(VLOOKUP($D727,PGP!$A:$B,2,FALSE),0)</f>
        <v>0</v>
      </c>
      <c r="J727" s="127">
        <f t="shared" si="102"/>
        <v>0</v>
      </c>
      <c r="K727" s="128">
        <f t="shared" si="103"/>
        <v>0</v>
      </c>
      <c r="L727" s="129" t="str">
        <f t="shared" si="104"/>
        <v>N/A</v>
      </c>
      <c r="M727" s="130" t="str">
        <f t="shared" si="97"/>
        <v/>
      </c>
      <c r="N727" s="131">
        <f t="shared" si="98"/>
        <v>0</v>
      </c>
      <c r="O727" s="134" t="str">
        <f t="shared" si="99"/>
        <v/>
      </c>
      <c r="P727" s="1" t="str">
        <f t="shared" si="105"/>
        <v/>
      </c>
    </row>
    <row r="728" spans="2:16" s="1" customFormat="1" x14ac:dyDescent="0.2">
      <c r="B728" s="32"/>
      <c r="C728" s="32"/>
      <c r="D728" s="104"/>
      <c r="E728" s="191"/>
      <c r="F728" s="31"/>
      <c r="G728" s="71" t="str">
        <f t="shared" si="100"/>
        <v/>
      </c>
      <c r="H728" s="77">
        <f t="shared" si="101"/>
        <v>0</v>
      </c>
      <c r="I728" s="126">
        <f>IFERROR(VLOOKUP($D728,PGP!$A:$B,2,FALSE),0)</f>
        <v>0</v>
      </c>
      <c r="J728" s="127">
        <f t="shared" si="102"/>
        <v>0</v>
      </c>
      <c r="K728" s="128">
        <f t="shared" si="103"/>
        <v>0</v>
      </c>
      <c r="L728" s="129" t="str">
        <f t="shared" si="104"/>
        <v>N/A</v>
      </c>
      <c r="M728" s="130" t="str">
        <f t="shared" si="97"/>
        <v/>
      </c>
      <c r="N728" s="131">
        <f t="shared" si="98"/>
        <v>0</v>
      </c>
      <c r="O728" s="134" t="str">
        <f t="shared" si="99"/>
        <v/>
      </c>
      <c r="P728" s="1" t="str">
        <f t="shared" si="105"/>
        <v/>
      </c>
    </row>
    <row r="729" spans="2:16" s="1" customFormat="1" x14ac:dyDescent="0.2">
      <c r="B729" s="32"/>
      <c r="C729" s="32"/>
      <c r="D729" s="104"/>
      <c r="E729" s="191"/>
      <c r="F729" s="31"/>
      <c r="G729" s="71" t="str">
        <f t="shared" si="100"/>
        <v/>
      </c>
      <c r="H729" s="77">
        <f t="shared" si="101"/>
        <v>0</v>
      </c>
      <c r="I729" s="126">
        <f>IFERROR(VLOOKUP($D729,PGP!$A:$B,2,FALSE),0)</f>
        <v>0</v>
      </c>
      <c r="J729" s="127">
        <f t="shared" si="102"/>
        <v>0</v>
      </c>
      <c r="K729" s="128">
        <f t="shared" si="103"/>
        <v>0</v>
      </c>
      <c r="L729" s="129" t="str">
        <f t="shared" si="104"/>
        <v>N/A</v>
      </c>
      <c r="M729" s="130" t="str">
        <f t="shared" si="97"/>
        <v/>
      </c>
      <c r="N729" s="131">
        <f t="shared" si="98"/>
        <v>0</v>
      </c>
      <c r="O729" s="134" t="str">
        <f t="shared" si="99"/>
        <v/>
      </c>
      <c r="P729" s="1" t="str">
        <f t="shared" si="105"/>
        <v/>
      </c>
    </row>
    <row r="730" spans="2:16" s="1" customFormat="1" x14ac:dyDescent="0.2">
      <c r="B730" s="32"/>
      <c r="C730" s="32"/>
      <c r="D730" s="104"/>
      <c r="E730" s="191"/>
      <c r="F730" s="31"/>
      <c r="G730" s="71" t="str">
        <f t="shared" si="100"/>
        <v/>
      </c>
      <c r="H730" s="77">
        <f t="shared" si="101"/>
        <v>0</v>
      </c>
      <c r="I730" s="126">
        <f>IFERROR(VLOOKUP($D730,PGP!$A:$B,2,FALSE),0)</f>
        <v>0</v>
      </c>
      <c r="J730" s="127">
        <f t="shared" si="102"/>
        <v>0</v>
      </c>
      <c r="K730" s="128">
        <f t="shared" si="103"/>
        <v>0</v>
      </c>
      <c r="L730" s="129" t="str">
        <f t="shared" si="104"/>
        <v>N/A</v>
      </c>
      <c r="M730" s="130" t="str">
        <f t="shared" si="97"/>
        <v/>
      </c>
      <c r="N730" s="131">
        <f t="shared" si="98"/>
        <v>0</v>
      </c>
      <c r="O730" s="134" t="str">
        <f t="shared" si="99"/>
        <v/>
      </c>
      <c r="P730" s="1" t="str">
        <f t="shared" si="105"/>
        <v/>
      </c>
    </row>
    <row r="731" spans="2:16" s="1" customFormat="1" x14ac:dyDescent="0.2">
      <c r="B731" s="32"/>
      <c r="C731" s="32"/>
      <c r="D731" s="104"/>
      <c r="E731" s="191"/>
      <c r="F731" s="31"/>
      <c r="G731" s="71" t="str">
        <f t="shared" si="100"/>
        <v/>
      </c>
      <c r="H731" s="77">
        <f t="shared" si="101"/>
        <v>0</v>
      </c>
      <c r="I731" s="126">
        <f>IFERROR(VLOOKUP($D731,PGP!$A:$B,2,FALSE),0)</f>
        <v>0</v>
      </c>
      <c r="J731" s="127">
        <f t="shared" si="102"/>
        <v>0</v>
      </c>
      <c r="K731" s="128">
        <f t="shared" si="103"/>
        <v>0</v>
      </c>
      <c r="L731" s="129" t="str">
        <f t="shared" si="104"/>
        <v>N/A</v>
      </c>
      <c r="M731" s="130" t="str">
        <f t="shared" si="97"/>
        <v/>
      </c>
      <c r="N731" s="131">
        <f t="shared" si="98"/>
        <v>0</v>
      </c>
      <c r="O731" s="134" t="str">
        <f t="shared" si="99"/>
        <v/>
      </c>
      <c r="P731" s="1" t="str">
        <f t="shared" si="105"/>
        <v/>
      </c>
    </row>
    <row r="732" spans="2:16" s="1" customFormat="1" x14ac:dyDescent="0.2">
      <c r="B732" s="32"/>
      <c r="C732" s="32"/>
      <c r="D732" s="104"/>
      <c r="E732" s="191"/>
      <c r="F732" s="31"/>
      <c r="G732" s="71" t="str">
        <f t="shared" si="100"/>
        <v/>
      </c>
      <c r="H732" s="77">
        <f t="shared" si="101"/>
        <v>0</v>
      </c>
      <c r="I732" s="126">
        <f>IFERROR(VLOOKUP($D732,PGP!$A:$B,2,FALSE),0)</f>
        <v>0</v>
      </c>
      <c r="J732" s="127">
        <f t="shared" si="102"/>
        <v>0</v>
      </c>
      <c r="K732" s="128">
        <f t="shared" si="103"/>
        <v>0</v>
      </c>
      <c r="L732" s="129" t="str">
        <f t="shared" si="104"/>
        <v>N/A</v>
      </c>
      <c r="M732" s="130" t="str">
        <f t="shared" si="97"/>
        <v/>
      </c>
      <c r="N732" s="131">
        <f t="shared" si="98"/>
        <v>0</v>
      </c>
      <c r="O732" s="134" t="str">
        <f t="shared" si="99"/>
        <v/>
      </c>
      <c r="P732" s="1" t="str">
        <f t="shared" si="105"/>
        <v/>
      </c>
    </row>
    <row r="733" spans="2:16" s="1" customFormat="1" x14ac:dyDescent="0.2">
      <c r="B733" s="32"/>
      <c r="C733" s="32"/>
      <c r="D733" s="104"/>
      <c r="E733" s="191"/>
      <c r="F733" s="31"/>
      <c r="G733" s="71" t="str">
        <f t="shared" si="100"/>
        <v/>
      </c>
      <c r="H733" s="77">
        <f t="shared" si="101"/>
        <v>0</v>
      </c>
      <c r="I733" s="126">
        <f>IFERROR(VLOOKUP($D733,PGP!$A:$B,2,FALSE),0)</f>
        <v>0</v>
      </c>
      <c r="J733" s="127">
        <f t="shared" si="102"/>
        <v>0</v>
      </c>
      <c r="K733" s="128">
        <f t="shared" si="103"/>
        <v>0</v>
      </c>
      <c r="L733" s="129" t="str">
        <f t="shared" si="104"/>
        <v>N/A</v>
      </c>
      <c r="M733" s="130" t="str">
        <f t="shared" si="97"/>
        <v/>
      </c>
      <c r="N733" s="131">
        <f t="shared" si="98"/>
        <v>0</v>
      </c>
      <c r="O733" s="134" t="str">
        <f t="shared" si="99"/>
        <v/>
      </c>
      <c r="P733" s="1" t="str">
        <f t="shared" si="105"/>
        <v/>
      </c>
    </row>
    <row r="734" spans="2:16" s="1" customFormat="1" x14ac:dyDescent="0.2">
      <c r="B734" s="32"/>
      <c r="C734" s="32"/>
      <c r="D734" s="104"/>
      <c r="E734" s="191"/>
      <c r="F734" s="31"/>
      <c r="G734" s="71" t="str">
        <f t="shared" si="100"/>
        <v/>
      </c>
      <c r="H734" s="77">
        <f t="shared" si="101"/>
        <v>0</v>
      </c>
      <c r="I734" s="126">
        <f>IFERROR(VLOOKUP($D734,PGP!$A:$B,2,FALSE),0)</f>
        <v>0</v>
      </c>
      <c r="J734" s="127">
        <f t="shared" si="102"/>
        <v>0</v>
      </c>
      <c r="K734" s="128">
        <f t="shared" si="103"/>
        <v>0</v>
      </c>
      <c r="L734" s="129" t="str">
        <f t="shared" si="104"/>
        <v>N/A</v>
      </c>
      <c r="M734" s="130" t="str">
        <f t="shared" si="97"/>
        <v/>
      </c>
      <c r="N734" s="131">
        <f t="shared" si="98"/>
        <v>0</v>
      </c>
      <c r="O734" s="134" t="str">
        <f t="shared" si="99"/>
        <v/>
      </c>
      <c r="P734" s="1" t="str">
        <f t="shared" si="105"/>
        <v/>
      </c>
    </row>
    <row r="735" spans="2:16" s="1" customFormat="1" x14ac:dyDescent="0.2">
      <c r="B735" s="32"/>
      <c r="C735" s="32"/>
      <c r="D735" s="104"/>
      <c r="E735" s="191"/>
      <c r="F735" s="31"/>
      <c r="G735" s="71" t="str">
        <f t="shared" si="100"/>
        <v/>
      </c>
      <c r="H735" s="77">
        <f t="shared" si="101"/>
        <v>0</v>
      </c>
      <c r="I735" s="126">
        <f>IFERROR(VLOOKUP($D735,PGP!$A:$B,2,FALSE),0)</f>
        <v>0</v>
      </c>
      <c r="J735" s="127">
        <f t="shared" si="102"/>
        <v>0</v>
      </c>
      <c r="K735" s="128">
        <f t="shared" si="103"/>
        <v>0</v>
      </c>
      <c r="L735" s="129" t="str">
        <f t="shared" si="104"/>
        <v>N/A</v>
      </c>
      <c r="M735" s="130" t="str">
        <f t="shared" si="97"/>
        <v/>
      </c>
      <c r="N735" s="131">
        <f t="shared" si="98"/>
        <v>0</v>
      </c>
      <c r="O735" s="134" t="str">
        <f t="shared" si="99"/>
        <v/>
      </c>
      <c r="P735" s="1" t="str">
        <f t="shared" si="105"/>
        <v/>
      </c>
    </row>
    <row r="736" spans="2:16" s="1" customFormat="1" x14ac:dyDescent="0.2">
      <c r="B736" s="32"/>
      <c r="C736" s="32"/>
      <c r="D736" s="104"/>
      <c r="E736" s="191"/>
      <c r="F736" s="31"/>
      <c r="G736" s="71" t="str">
        <f t="shared" si="100"/>
        <v/>
      </c>
      <c r="H736" s="77">
        <f t="shared" si="101"/>
        <v>0</v>
      </c>
      <c r="I736" s="126">
        <f>IFERROR(VLOOKUP($D736,PGP!$A:$B,2,FALSE),0)</f>
        <v>0</v>
      </c>
      <c r="J736" s="127">
        <f t="shared" si="102"/>
        <v>0</v>
      </c>
      <c r="K736" s="128">
        <f t="shared" si="103"/>
        <v>0</v>
      </c>
      <c r="L736" s="129" t="str">
        <f t="shared" si="104"/>
        <v>N/A</v>
      </c>
      <c r="M736" s="130" t="str">
        <f t="shared" si="97"/>
        <v/>
      </c>
      <c r="N736" s="131">
        <f t="shared" si="98"/>
        <v>0</v>
      </c>
      <c r="O736" s="134" t="str">
        <f t="shared" si="99"/>
        <v/>
      </c>
      <c r="P736" s="1" t="str">
        <f t="shared" si="105"/>
        <v/>
      </c>
    </row>
    <row r="737" spans="2:16" s="1" customFormat="1" x14ac:dyDescent="0.2">
      <c r="B737" s="32"/>
      <c r="C737" s="32"/>
      <c r="D737" s="104"/>
      <c r="E737" s="191"/>
      <c r="F737" s="31"/>
      <c r="G737" s="71" t="str">
        <f t="shared" si="100"/>
        <v/>
      </c>
      <c r="H737" s="77">
        <f t="shared" si="101"/>
        <v>0</v>
      </c>
      <c r="I737" s="126">
        <f>IFERROR(VLOOKUP($D737,PGP!$A:$B,2,FALSE),0)</f>
        <v>0</v>
      </c>
      <c r="J737" s="127">
        <f t="shared" si="102"/>
        <v>0</v>
      </c>
      <c r="K737" s="128">
        <f t="shared" si="103"/>
        <v>0</v>
      </c>
      <c r="L737" s="129" t="str">
        <f t="shared" si="104"/>
        <v>N/A</v>
      </c>
      <c r="M737" s="130" t="str">
        <f t="shared" ref="M737:M800" si="106">IF(E737=0,"",IF(J737=N737,"Calcul de base/ Standard calculation","Marge protégée/ Protected margin"))</f>
        <v/>
      </c>
      <c r="N737" s="131">
        <f t="shared" ref="N737:N800" si="107">IF(J737="NA",L737,MIN(J737,L737))</f>
        <v>0</v>
      </c>
      <c r="O737" s="134" t="str">
        <f t="shared" ref="O737:O800" si="108">IF(ISBLANK(F737),"",IF(E737&gt;0,ROUNDDOWN(N737/0.05,0)*0.05,"Remplir colonne D/Complete column D"))</f>
        <v/>
      </c>
      <c r="P737" s="1" t="str">
        <f t="shared" si="105"/>
        <v/>
      </c>
    </row>
    <row r="738" spans="2:16" s="1" customFormat="1" x14ac:dyDescent="0.2">
      <c r="B738" s="32"/>
      <c r="C738" s="32"/>
      <c r="D738" s="104"/>
      <c r="E738" s="191"/>
      <c r="F738" s="31"/>
      <c r="G738" s="71" t="str">
        <f t="shared" ref="G738:G801" si="109">IFERROR(F738/E738,"")</f>
        <v/>
      </c>
      <c r="H738" s="77">
        <f t="shared" ref="H738:H801" si="110">(IF(AND(D738="Fleurs séchées/Dried cannabis",(E738&lt;28)),1.05,0)+IF(AND(D738="Fleurs séchées/Dried cannabis",(E738=28)),0.9,0))*$E738</f>
        <v>0</v>
      </c>
      <c r="I738" s="126">
        <f>IFERROR(VLOOKUP($D738,PGP!$A:$B,2,FALSE),0)</f>
        <v>0</v>
      </c>
      <c r="J738" s="127">
        <f t="shared" ref="J738:J801" si="111">ROUNDDOWN(((F738/1.14975)-H738)/(1+I738),2)</f>
        <v>0</v>
      </c>
      <c r="K738" s="128">
        <f t="shared" ref="K738:K801" si="112">(IF(AND(D738="Fleurs séchées/Dried cannabis",(E738&lt;28)),1.85,0)+IF(AND(D738="Fleurs séchées/Dried cannabis",(E738=28)),1.25,0)+IF(D738="Préroulés/Pre-rolled",2.2,0)+IF(D738="Moulu/Ground",1.5,0)+IF(AND(D738="Haschich/Hash",(E738&gt;=3)),3.5,0)+IF(AND(D738="Haschich/Hash",AND(E738&gt;=2,E738&lt;3)),4.3,0)+IF(AND(D738="Haschich/Hash",AND(E738&gt;=0,E738&lt;2)),5.9,0))*E738</f>
        <v>0</v>
      </c>
      <c r="L738" s="129" t="str">
        <f t="shared" ref="L738:L801" si="113">IF(K738&gt;0,(F738/1.14975)-K738,"N/A")</f>
        <v>N/A</v>
      </c>
      <c r="M738" s="130" t="str">
        <f t="shared" si="106"/>
        <v/>
      </c>
      <c r="N738" s="131">
        <f t="shared" si="107"/>
        <v>0</v>
      </c>
      <c r="O738" s="134" t="str">
        <f t="shared" si="108"/>
        <v/>
      </c>
      <c r="P738" s="1" t="str">
        <f t="shared" si="105"/>
        <v/>
      </c>
    </row>
    <row r="739" spans="2:16" s="1" customFormat="1" x14ac:dyDescent="0.2">
      <c r="B739" s="32"/>
      <c r="C739" s="32"/>
      <c r="D739" s="104"/>
      <c r="E739" s="191"/>
      <c r="F739" s="31"/>
      <c r="G739" s="71" t="str">
        <f t="shared" si="109"/>
        <v/>
      </c>
      <c r="H739" s="77">
        <f t="shared" si="110"/>
        <v>0</v>
      </c>
      <c r="I739" s="126">
        <f>IFERROR(VLOOKUP($D739,PGP!$A:$B,2,FALSE),0)</f>
        <v>0</v>
      </c>
      <c r="J739" s="127">
        <f t="shared" si="111"/>
        <v>0</v>
      </c>
      <c r="K739" s="128">
        <f t="shared" si="112"/>
        <v>0</v>
      </c>
      <c r="L739" s="129" t="str">
        <f t="shared" si="113"/>
        <v>N/A</v>
      </c>
      <c r="M739" s="130" t="str">
        <f t="shared" si="106"/>
        <v/>
      </c>
      <c r="N739" s="131">
        <f t="shared" si="107"/>
        <v>0</v>
      </c>
      <c r="O739" s="134" t="str">
        <f t="shared" si="108"/>
        <v/>
      </c>
      <c r="P739" s="1" t="str">
        <f t="shared" si="105"/>
        <v/>
      </c>
    </row>
    <row r="740" spans="2:16" s="1" customFormat="1" x14ac:dyDescent="0.2">
      <c r="B740" s="32"/>
      <c r="C740" s="32"/>
      <c r="D740" s="104"/>
      <c r="E740" s="191"/>
      <c r="F740" s="31"/>
      <c r="G740" s="71" t="str">
        <f t="shared" si="109"/>
        <v/>
      </c>
      <c r="H740" s="77">
        <f t="shared" si="110"/>
        <v>0</v>
      </c>
      <c r="I740" s="126">
        <f>IFERROR(VLOOKUP($D740,PGP!$A:$B,2,FALSE),0)</f>
        <v>0</v>
      </c>
      <c r="J740" s="127">
        <f t="shared" si="111"/>
        <v>0</v>
      </c>
      <c r="K740" s="128">
        <f t="shared" si="112"/>
        <v>0</v>
      </c>
      <c r="L740" s="129" t="str">
        <f t="shared" si="113"/>
        <v>N/A</v>
      </c>
      <c r="M740" s="130" t="str">
        <f t="shared" si="106"/>
        <v/>
      </c>
      <c r="N740" s="131">
        <f t="shared" si="107"/>
        <v>0</v>
      </c>
      <c r="O740" s="134" t="str">
        <f t="shared" si="108"/>
        <v/>
      </c>
      <c r="P740" s="1" t="str">
        <f t="shared" si="105"/>
        <v/>
      </c>
    </row>
    <row r="741" spans="2:16" s="1" customFormat="1" x14ac:dyDescent="0.2">
      <c r="B741" s="32"/>
      <c r="C741" s="32"/>
      <c r="D741" s="104"/>
      <c r="E741" s="191"/>
      <c r="F741" s="31"/>
      <c r="G741" s="71" t="str">
        <f t="shared" si="109"/>
        <v/>
      </c>
      <c r="H741" s="77">
        <f t="shared" si="110"/>
        <v>0</v>
      </c>
      <c r="I741" s="126">
        <f>IFERROR(VLOOKUP($D741,PGP!$A:$B,2,FALSE),0)</f>
        <v>0</v>
      </c>
      <c r="J741" s="127">
        <f t="shared" si="111"/>
        <v>0</v>
      </c>
      <c r="K741" s="128">
        <f t="shared" si="112"/>
        <v>0</v>
      </c>
      <c r="L741" s="129" t="str">
        <f t="shared" si="113"/>
        <v>N/A</v>
      </c>
      <c r="M741" s="130" t="str">
        <f t="shared" si="106"/>
        <v/>
      </c>
      <c r="N741" s="131">
        <f t="shared" si="107"/>
        <v>0</v>
      </c>
      <c r="O741" s="134" t="str">
        <f t="shared" si="108"/>
        <v/>
      </c>
      <c r="P741" s="1" t="str">
        <f t="shared" si="105"/>
        <v/>
      </c>
    </row>
    <row r="742" spans="2:16" s="1" customFormat="1" x14ac:dyDescent="0.2">
      <c r="B742" s="32"/>
      <c r="C742" s="32"/>
      <c r="D742" s="104"/>
      <c r="E742" s="191"/>
      <c r="F742" s="31"/>
      <c r="G742" s="71" t="str">
        <f t="shared" si="109"/>
        <v/>
      </c>
      <c r="H742" s="77">
        <f t="shared" si="110"/>
        <v>0</v>
      </c>
      <c r="I742" s="126">
        <f>IFERROR(VLOOKUP($D742,PGP!$A:$B,2,FALSE),0)</f>
        <v>0</v>
      </c>
      <c r="J742" s="127">
        <f t="shared" si="111"/>
        <v>0</v>
      </c>
      <c r="K742" s="128">
        <f t="shared" si="112"/>
        <v>0</v>
      </c>
      <c r="L742" s="129" t="str">
        <f t="shared" si="113"/>
        <v>N/A</v>
      </c>
      <c r="M742" s="130" t="str">
        <f t="shared" si="106"/>
        <v/>
      </c>
      <c r="N742" s="131">
        <f t="shared" si="107"/>
        <v>0</v>
      </c>
      <c r="O742" s="134" t="str">
        <f t="shared" si="108"/>
        <v/>
      </c>
      <c r="P742" s="1" t="str">
        <f t="shared" si="105"/>
        <v/>
      </c>
    </row>
    <row r="743" spans="2:16" s="1" customFormat="1" x14ac:dyDescent="0.2">
      <c r="B743" s="32"/>
      <c r="C743" s="32"/>
      <c r="D743" s="104"/>
      <c r="E743" s="191"/>
      <c r="F743" s="31"/>
      <c r="G743" s="71" t="str">
        <f t="shared" si="109"/>
        <v/>
      </c>
      <c r="H743" s="77">
        <f t="shared" si="110"/>
        <v>0</v>
      </c>
      <c r="I743" s="126">
        <f>IFERROR(VLOOKUP($D743,PGP!$A:$B,2,FALSE),0)</f>
        <v>0</v>
      </c>
      <c r="J743" s="127">
        <f t="shared" si="111"/>
        <v>0</v>
      </c>
      <c r="K743" s="128">
        <f t="shared" si="112"/>
        <v>0</v>
      </c>
      <c r="L743" s="129" t="str">
        <f t="shared" si="113"/>
        <v>N/A</v>
      </c>
      <c r="M743" s="130" t="str">
        <f t="shared" si="106"/>
        <v/>
      </c>
      <c r="N743" s="131">
        <f t="shared" si="107"/>
        <v>0</v>
      </c>
      <c r="O743" s="134" t="str">
        <f t="shared" si="108"/>
        <v/>
      </c>
      <c r="P743" s="1" t="str">
        <f t="shared" si="105"/>
        <v/>
      </c>
    </row>
    <row r="744" spans="2:16" s="1" customFormat="1" x14ac:dyDescent="0.2">
      <c r="B744" s="32"/>
      <c r="C744" s="32"/>
      <c r="D744" s="104"/>
      <c r="E744" s="191"/>
      <c r="F744" s="31"/>
      <c r="G744" s="71" t="str">
        <f t="shared" si="109"/>
        <v/>
      </c>
      <c r="H744" s="77">
        <f t="shared" si="110"/>
        <v>0</v>
      </c>
      <c r="I744" s="126">
        <f>IFERROR(VLOOKUP($D744,PGP!$A:$B,2,FALSE),0)</f>
        <v>0</v>
      </c>
      <c r="J744" s="127">
        <f t="shared" si="111"/>
        <v>0</v>
      </c>
      <c r="K744" s="128">
        <f t="shared" si="112"/>
        <v>0</v>
      </c>
      <c r="L744" s="129" t="str">
        <f t="shared" si="113"/>
        <v>N/A</v>
      </c>
      <c r="M744" s="130" t="str">
        <f t="shared" si="106"/>
        <v/>
      </c>
      <c r="N744" s="131">
        <f t="shared" si="107"/>
        <v>0</v>
      </c>
      <c r="O744" s="134" t="str">
        <f t="shared" si="108"/>
        <v/>
      </c>
      <c r="P744" s="1" t="str">
        <f t="shared" si="105"/>
        <v/>
      </c>
    </row>
    <row r="745" spans="2:16" s="1" customFormat="1" x14ac:dyDescent="0.2">
      <c r="B745" s="32"/>
      <c r="C745" s="32"/>
      <c r="D745" s="104"/>
      <c r="E745" s="191"/>
      <c r="F745" s="31"/>
      <c r="G745" s="71" t="str">
        <f t="shared" si="109"/>
        <v/>
      </c>
      <c r="H745" s="77">
        <f t="shared" si="110"/>
        <v>0</v>
      </c>
      <c r="I745" s="126">
        <f>IFERROR(VLOOKUP($D745,PGP!$A:$B,2,FALSE),0)</f>
        <v>0</v>
      </c>
      <c r="J745" s="127">
        <f t="shared" si="111"/>
        <v>0</v>
      </c>
      <c r="K745" s="128">
        <f t="shared" si="112"/>
        <v>0</v>
      </c>
      <c r="L745" s="129" t="str">
        <f t="shared" si="113"/>
        <v>N/A</v>
      </c>
      <c r="M745" s="130" t="str">
        <f t="shared" si="106"/>
        <v/>
      </c>
      <c r="N745" s="131">
        <f t="shared" si="107"/>
        <v>0</v>
      </c>
      <c r="O745" s="134" t="str">
        <f t="shared" si="108"/>
        <v/>
      </c>
      <c r="P745" s="1" t="str">
        <f t="shared" si="105"/>
        <v/>
      </c>
    </row>
    <row r="746" spans="2:16" s="1" customFormat="1" x14ac:dyDescent="0.2">
      <c r="B746" s="32"/>
      <c r="C746" s="32"/>
      <c r="D746" s="104"/>
      <c r="E746" s="191"/>
      <c r="F746" s="31"/>
      <c r="G746" s="71" t="str">
        <f t="shared" si="109"/>
        <v/>
      </c>
      <c r="H746" s="77">
        <f t="shared" si="110"/>
        <v>0</v>
      </c>
      <c r="I746" s="126">
        <f>IFERROR(VLOOKUP($D746,PGP!$A:$B,2,FALSE),0)</f>
        <v>0</v>
      </c>
      <c r="J746" s="127">
        <f t="shared" si="111"/>
        <v>0</v>
      </c>
      <c r="K746" s="128">
        <f t="shared" si="112"/>
        <v>0</v>
      </c>
      <c r="L746" s="129" t="str">
        <f t="shared" si="113"/>
        <v>N/A</v>
      </c>
      <c r="M746" s="130" t="str">
        <f t="shared" si="106"/>
        <v/>
      </c>
      <c r="N746" s="131">
        <f t="shared" si="107"/>
        <v>0</v>
      </c>
      <c r="O746" s="134" t="str">
        <f t="shared" si="108"/>
        <v/>
      </c>
      <c r="P746" s="1" t="str">
        <f t="shared" si="105"/>
        <v/>
      </c>
    </row>
    <row r="747" spans="2:16" s="1" customFormat="1" x14ac:dyDescent="0.2">
      <c r="B747" s="32"/>
      <c r="C747" s="32"/>
      <c r="D747" s="104"/>
      <c r="E747" s="191"/>
      <c r="F747" s="31"/>
      <c r="G747" s="71" t="str">
        <f t="shared" si="109"/>
        <v/>
      </c>
      <c r="H747" s="77">
        <f t="shared" si="110"/>
        <v>0</v>
      </c>
      <c r="I747" s="126">
        <f>IFERROR(VLOOKUP($D747,PGP!$A:$B,2,FALSE),0)</f>
        <v>0</v>
      </c>
      <c r="J747" s="127">
        <f t="shared" si="111"/>
        <v>0</v>
      </c>
      <c r="K747" s="128">
        <f t="shared" si="112"/>
        <v>0</v>
      </c>
      <c r="L747" s="129" t="str">
        <f t="shared" si="113"/>
        <v>N/A</v>
      </c>
      <c r="M747" s="130" t="str">
        <f t="shared" si="106"/>
        <v/>
      </c>
      <c r="N747" s="131">
        <f t="shared" si="107"/>
        <v>0</v>
      </c>
      <c r="O747" s="134" t="str">
        <f t="shared" si="108"/>
        <v/>
      </c>
      <c r="P747" s="1" t="str">
        <f t="shared" si="105"/>
        <v/>
      </c>
    </row>
    <row r="748" spans="2:16" s="1" customFormat="1" x14ac:dyDescent="0.2">
      <c r="B748" s="32"/>
      <c r="C748" s="32"/>
      <c r="D748" s="104"/>
      <c r="E748" s="191"/>
      <c r="F748" s="31"/>
      <c r="G748" s="71" t="str">
        <f t="shared" si="109"/>
        <v/>
      </c>
      <c r="H748" s="77">
        <f t="shared" si="110"/>
        <v>0</v>
      </c>
      <c r="I748" s="126">
        <f>IFERROR(VLOOKUP($D748,PGP!$A:$B,2,FALSE),0)</f>
        <v>0</v>
      </c>
      <c r="J748" s="127">
        <f t="shared" si="111"/>
        <v>0</v>
      </c>
      <c r="K748" s="128">
        <f t="shared" si="112"/>
        <v>0</v>
      </c>
      <c r="L748" s="129" t="str">
        <f t="shared" si="113"/>
        <v>N/A</v>
      </c>
      <c r="M748" s="130" t="str">
        <f t="shared" si="106"/>
        <v/>
      </c>
      <c r="N748" s="131">
        <f t="shared" si="107"/>
        <v>0</v>
      </c>
      <c r="O748" s="134" t="str">
        <f t="shared" si="108"/>
        <v/>
      </c>
      <c r="P748" s="1" t="str">
        <f t="shared" ref="P748:P811" si="114">IF(ROUND(F748,1)=F748,"","ATTENTION, arrondir au dixième près, WARNING, round up the amount")</f>
        <v/>
      </c>
    </row>
    <row r="749" spans="2:16" s="1" customFormat="1" x14ac:dyDescent="0.2">
      <c r="B749" s="32"/>
      <c r="C749" s="32"/>
      <c r="D749" s="104"/>
      <c r="E749" s="191"/>
      <c r="F749" s="31"/>
      <c r="G749" s="71" t="str">
        <f t="shared" si="109"/>
        <v/>
      </c>
      <c r="H749" s="77">
        <f t="shared" si="110"/>
        <v>0</v>
      </c>
      <c r="I749" s="126">
        <f>IFERROR(VLOOKUP($D749,PGP!$A:$B,2,FALSE),0)</f>
        <v>0</v>
      </c>
      <c r="J749" s="127">
        <f t="shared" si="111"/>
        <v>0</v>
      </c>
      <c r="K749" s="128">
        <f t="shared" si="112"/>
        <v>0</v>
      </c>
      <c r="L749" s="129" t="str">
        <f t="shared" si="113"/>
        <v>N/A</v>
      </c>
      <c r="M749" s="130" t="str">
        <f t="shared" si="106"/>
        <v/>
      </c>
      <c r="N749" s="131">
        <f t="shared" si="107"/>
        <v>0</v>
      </c>
      <c r="O749" s="134" t="str">
        <f t="shared" si="108"/>
        <v/>
      </c>
      <c r="P749" s="1" t="str">
        <f t="shared" si="114"/>
        <v/>
      </c>
    </row>
    <row r="750" spans="2:16" s="1" customFormat="1" x14ac:dyDescent="0.2">
      <c r="B750" s="32"/>
      <c r="C750" s="32"/>
      <c r="D750" s="104"/>
      <c r="E750" s="191"/>
      <c r="F750" s="31"/>
      <c r="G750" s="71" t="str">
        <f t="shared" si="109"/>
        <v/>
      </c>
      <c r="H750" s="77">
        <f t="shared" si="110"/>
        <v>0</v>
      </c>
      <c r="I750" s="126">
        <f>IFERROR(VLOOKUP($D750,PGP!$A:$B,2,FALSE),0)</f>
        <v>0</v>
      </c>
      <c r="J750" s="127">
        <f t="shared" si="111"/>
        <v>0</v>
      </c>
      <c r="K750" s="128">
        <f t="shared" si="112"/>
        <v>0</v>
      </c>
      <c r="L750" s="129" t="str">
        <f t="shared" si="113"/>
        <v>N/A</v>
      </c>
      <c r="M750" s="130" t="str">
        <f t="shared" si="106"/>
        <v/>
      </c>
      <c r="N750" s="131">
        <f t="shared" si="107"/>
        <v>0</v>
      </c>
      <c r="O750" s="134" t="str">
        <f t="shared" si="108"/>
        <v/>
      </c>
      <c r="P750" s="1" t="str">
        <f t="shared" si="114"/>
        <v/>
      </c>
    </row>
    <row r="751" spans="2:16" s="1" customFormat="1" x14ac:dyDescent="0.2">
      <c r="B751" s="32"/>
      <c r="C751" s="32"/>
      <c r="D751" s="104"/>
      <c r="E751" s="191"/>
      <c r="F751" s="31"/>
      <c r="G751" s="71" t="str">
        <f t="shared" si="109"/>
        <v/>
      </c>
      <c r="H751" s="77">
        <f t="shared" si="110"/>
        <v>0</v>
      </c>
      <c r="I751" s="126">
        <f>IFERROR(VLOOKUP($D751,PGP!$A:$B,2,FALSE),0)</f>
        <v>0</v>
      </c>
      <c r="J751" s="127">
        <f t="shared" si="111"/>
        <v>0</v>
      </c>
      <c r="K751" s="128">
        <f t="shared" si="112"/>
        <v>0</v>
      </c>
      <c r="L751" s="129" t="str">
        <f t="shared" si="113"/>
        <v>N/A</v>
      </c>
      <c r="M751" s="130" t="str">
        <f t="shared" si="106"/>
        <v/>
      </c>
      <c r="N751" s="131">
        <f t="shared" si="107"/>
        <v>0</v>
      </c>
      <c r="O751" s="134" t="str">
        <f t="shared" si="108"/>
        <v/>
      </c>
      <c r="P751" s="1" t="str">
        <f t="shared" si="114"/>
        <v/>
      </c>
    </row>
    <row r="752" spans="2:16" s="1" customFormat="1" x14ac:dyDescent="0.2">
      <c r="B752" s="32"/>
      <c r="C752" s="32"/>
      <c r="D752" s="104"/>
      <c r="E752" s="191"/>
      <c r="F752" s="31"/>
      <c r="G752" s="71" t="str">
        <f t="shared" si="109"/>
        <v/>
      </c>
      <c r="H752" s="77">
        <f t="shared" si="110"/>
        <v>0</v>
      </c>
      <c r="I752" s="126">
        <f>IFERROR(VLOOKUP($D752,PGP!$A:$B,2,FALSE),0)</f>
        <v>0</v>
      </c>
      <c r="J752" s="127">
        <f t="shared" si="111"/>
        <v>0</v>
      </c>
      <c r="K752" s="128">
        <f t="shared" si="112"/>
        <v>0</v>
      </c>
      <c r="L752" s="129" t="str">
        <f t="shared" si="113"/>
        <v>N/A</v>
      </c>
      <c r="M752" s="130" t="str">
        <f t="shared" si="106"/>
        <v/>
      </c>
      <c r="N752" s="131">
        <f t="shared" si="107"/>
        <v>0</v>
      </c>
      <c r="O752" s="134" t="str">
        <f t="shared" si="108"/>
        <v/>
      </c>
      <c r="P752" s="1" t="str">
        <f t="shared" si="114"/>
        <v/>
      </c>
    </row>
    <row r="753" spans="2:16" s="1" customFormat="1" x14ac:dyDescent="0.2">
      <c r="B753" s="32"/>
      <c r="C753" s="32"/>
      <c r="D753" s="104"/>
      <c r="E753" s="191"/>
      <c r="F753" s="31"/>
      <c r="G753" s="71" t="str">
        <f t="shared" si="109"/>
        <v/>
      </c>
      <c r="H753" s="77">
        <f t="shared" si="110"/>
        <v>0</v>
      </c>
      <c r="I753" s="126">
        <f>IFERROR(VLOOKUP($D753,PGP!$A:$B,2,FALSE),0)</f>
        <v>0</v>
      </c>
      <c r="J753" s="127">
        <f t="shared" si="111"/>
        <v>0</v>
      </c>
      <c r="K753" s="128">
        <f t="shared" si="112"/>
        <v>0</v>
      </c>
      <c r="L753" s="129" t="str">
        <f t="shared" si="113"/>
        <v>N/A</v>
      </c>
      <c r="M753" s="130" t="str">
        <f t="shared" si="106"/>
        <v/>
      </c>
      <c r="N753" s="131">
        <f t="shared" si="107"/>
        <v>0</v>
      </c>
      <c r="O753" s="134" t="str">
        <f t="shared" si="108"/>
        <v/>
      </c>
      <c r="P753" s="1" t="str">
        <f t="shared" si="114"/>
        <v/>
      </c>
    </row>
    <row r="754" spans="2:16" s="1" customFormat="1" x14ac:dyDescent="0.2">
      <c r="B754" s="32"/>
      <c r="C754" s="32"/>
      <c r="D754" s="104"/>
      <c r="E754" s="191"/>
      <c r="F754" s="31"/>
      <c r="G754" s="71" t="str">
        <f t="shared" si="109"/>
        <v/>
      </c>
      <c r="H754" s="77">
        <f t="shared" si="110"/>
        <v>0</v>
      </c>
      <c r="I754" s="126">
        <f>IFERROR(VLOOKUP($D754,PGP!$A:$B,2,FALSE),0)</f>
        <v>0</v>
      </c>
      <c r="J754" s="127">
        <f t="shared" si="111"/>
        <v>0</v>
      </c>
      <c r="K754" s="128">
        <f t="shared" si="112"/>
        <v>0</v>
      </c>
      <c r="L754" s="129" t="str">
        <f t="shared" si="113"/>
        <v>N/A</v>
      </c>
      <c r="M754" s="130" t="str">
        <f t="shared" si="106"/>
        <v/>
      </c>
      <c r="N754" s="131">
        <f t="shared" si="107"/>
        <v>0</v>
      </c>
      <c r="O754" s="134" t="str">
        <f t="shared" si="108"/>
        <v/>
      </c>
      <c r="P754" s="1" t="str">
        <f t="shared" si="114"/>
        <v/>
      </c>
    </row>
    <row r="755" spans="2:16" s="1" customFormat="1" x14ac:dyDescent="0.2">
      <c r="B755" s="32"/>
      <c r="C755" s="32"/>
      <c r="D755" s="104"/>
      <c r="E755" s="191"/>
      <c r="F755" s="31"/>
      <c r="G755" s="71" t="str">
        <f t="shared" si="109"/>
        <v/>
      </c>
      <c r="H755" s="77">
        <f t="shared" si="110"/>
        <v>0</v>
      </c>
      <c r="I755" s="126">
        <f>IFERROR(VLOOKUP($D755,PGP!$A:$B,2,FALSE),0)</f>
        <v>0</v>
      </c>
      <c r="J755" s="127">
        <f t="shared" si="111"/>
        <v>0</v>
      </c>
      <c r="K755" s="128">
        <f t="shared" si="112"/>
        <v>0</v>
      </c>
      <c r="L755" s="129" t="str">
        <f t="shared" si="113"/>
        <v>N/A</v>
      </c>
      <c r="M755" s="130" t="str">
        <f t="shared" si="106"/>
        <v/>
      </c>
      <c r="N755" s="131">
        <f t="shared" si="107"/>
        <v>0</v>
      </c>
      <c r="O755" s="134" t="str">
        <f t="shared" si="108"/>
        <v/>
      </c>
      <c r="P755" s="1" t="str">
        <f t="shared" si="114"/>
        <v/>
      </c>
    </row>
    <row r="756" spans="2:16" s="1" customFormat="1" x14ac:dyDescent="0.2">
      <c r="B756" s="32"/>
      <c r="C756" s="32"/>
      <c r="D756" s="104"/>
      <c r="E756" s="191"/>
      <c r="F756" s="31"/>
      <c r="G756" s="71" t="str">
        <f t="shared" si="109"/>
        <v/>
      </c>
      <c r="H756" s="77">
        <f t="shared" si="110"/>
        <v>0</v>
      </c>
      <c r="I756" s="126">
        <f>IFERROR(VLOOKUP($D756,PGP!$A:$B,2,FALSE),0)</f>
        <v>0</v>
      </c>
      <c r="J756" s="127">
        <f t="shared" si="111"/>
        <v>0</v>
      </c>
      <c r="K756" s="128">
        <f t="shared" si="112"/>
        <v>0</v>
      </c>
      <c r="L756" s="129" t="str">
        <f t="shared" si="113"/>
        <v>N/A</v>
      </c>
      <c r="M756" s="130" t="str">
        <f t="shared" si="106"/>
        <v/>
      </c>
      <c r="N756" s="131">
        <f t="shared" si="107"/>
        <v>0</v>
      </c>
      <c r="O756" s="134" t="str">
        <f t="shared" si="108"/>
        <v/>
      </c>
      <c r="P756" s="1" t="str">
        <f t="shared" si="114"/>
        <v/>
      </c>
    </row>
    <row r="757" spans="2:16" s="1" customFormat="1" x14ac:dyDescent="0.2">
      <c r="B757" s="32"/>
      <c r="C757" s="32"/>
      <c r="D757" s="104"/>
      <c r="E757" s="191"/>
      <c r="F757" s="31"/>
      <c r="G757" s="71" t="str">
        <f t="shared" si="109"/>
        <v/>
      </c>
      <c r="H757" s="77">
        <f t="shared" si="110"/>
        <v>0</v>
      </c>
      <c r="I757" s="126">
        <f>IFERROR(VLOOKUP($D757,PGP!$A:$B,2,FALSE),0)</f>
        <v>0</v>
      </c>
      <c r="J757" s="127">
        <f t="shared" si="111"/>
        <v>0</v>
      </c>
      <c r="K757" s="128">
        <f t="shared" si="112"/>
        <v>0</v>
      </c>
      <c r="L757" s="129" t="str">
        <f t="shared" si="113"/>
        <v>N/A</v>
      </c>
      <c r="M757" s="130" t="str">
        <f t="shared" si="106"/>
        <v/>
      </c>
      <c r="N757" s="131">
        <f t="shared" si="107"/>
        <v>0</v>
      </c>
      <c r="O757" s="134" t="str">
        <f t="shared" si="108"/>
        <v/>
      </c>
      <c r="P757" s="1" t="str">
        <f t="shared" si="114"/>
        <v/>
      </c>
    </row>
    <row r="758" spans="2:16" s="1" customFormat="1" x14ac:dyDescent="0.2">
      <c r="B758" s="32"/>
      <c r="C758" s="32"/>
      <c r="D758" s="104"/>
      <c r="E758" s="191"/>
      <c r="F758" s="31"/>
      <c r="G758" s="71" t="str">
        <f t="shared" si="109"/>
        <v/>
      </c>
      <c r="H758" s="77">
        <f t="shared" si="110"/>
        <v>0</v>
      </c>
      <c r="I758" s="126">
        <f>IFERROR(VLOOKUP($D758,PGP!$A:$B,2,FALSE),0)</f>
        <v>0</v>
      </c>
      <c r="J758" s="127">
        <f t="shared" si="111"/>
        <v>0</v>
      </c>
      <c r="K758" s="128">
        <f t="shared" si="112"/>
        <v>0</v>
      </c>
      <c r="L758" s="129" t="str">
        <f t="shared" si="113"/>
        <v>N/A</v>
      </c>
      <c r="M758" s="130" t="str">
        <f t="shared" si="106"/>
        <v/>
      </c>
      <c r="N758" s="131">
        <f t="shared" si="107"/>
        <v>0</v>
      </c>
      <c r="O758" s="134" t="str">
        <f t="shared" si="108"/>
        <v/>
      </c>
      <c r="P758" s="1" t="str">
        <f t="shared" si="114"/>
        <v/>
      </c>
    </row>
    <row r="759" spans="2:16" s="1" customFormat="1" x14ac:dyDescent="0.2">
      <c r="B759" s="32"/>
      <c r="C759" s="32"/>
      <c r="D759" s="104"/>
      <c r="E759" s="191"/>
      <c r="F759" s="31"/>
      <c r="G759" s="71" t="str">
        <f t="shared" si="109"/>
        <v/>
      </c>
      <c r="H759" s="77">
        <f t="shared" si="110"/>
        <v>0</v>
      </c>
      <c r="I759" s="126">
        <f>IFERROR(VLOOKUP($D759,PGP!$A:$B,2,FALSE),0)</f>
        <v>0</v>
      </c>
      <c r="J759" s="127">
        <f t="shared" si="111"/>
        <v>0</v>
      </c>
      <c r="K759" s="128">
        <f t="shared" si="112"/>
        <v>0</v>
      </c>
      <c r="L759" s="129" t="str">
        <f t="shared" si="113"/>
        <v>N/A</v>
      </c>
      <c r="M759" s="130" t="str">
        <f t="shared" si="106"/>
        <v/>
      </c>
      <c r="N759" s="131">
        <f t="shared" si="107"/>
        <v>0</v>
      </c>
      <c r="O759" s="134" t="str">
        <f t="shared" si="108"/>
        <v/>
      </c>
      <c r="P759" s="1" t="str">
        <f t="shared" si="114"/>
        <v/>
      </c>
    </row>
    <row r="760" spans="2:16" s="1" customFormat="1" x14ac:dyDescent="0.2">
      <c r="B760" s="32"/>
      <c r="C760" s="32"/>
      <c r="D760" s="104"/>
      <c r="E760" s="191"/>
      <c r="F760" s="31"/>
      <c r="G760" s="71" t="str">
        <f t="shared" si="109"/>
        <v/>
      </c>
      <c r="H760" s="77">
        <f t="shared" si="110"/>
        <v>0</v>
      </c>
      <c r="I760" s="126">
        <f>IFERROR(VLOOKUP($D760,PGP!$A:$B,2,FALSE),0)</f>
        <v>0</v>
      </c>
      <c r="J760" s="127">
        <f t="shared" si="111"/>
        <v>0</v>
      </c>
      <c r="K760" s="128">
        <f t="shared" si="112"/>
        <v>0</v>
      </c>
      <c r="L760" s="129" t="str">
        <f t="shared" si="113"/>
        <v>N/A</v>
      </c>
      <c r="M760" s="130" t="str">
        <f t="shared" si="106"/>
        <v/>
      </c>
      <c r="N760" s="131">
        <f t="shared" si="107"/>
        <v>0</v>
      </c>
      <c r="O760" s="134" t="str">
        <f t="shared" si="108"/>
        <v/>
      </c>
      <c r="P760" s="1" t="str">
        <f t="shared" si="114"/>
        <v/>
      </c>
    </row>
    <row r="761" spans="2:16" s="1" customFormat="1" x14ac:dyDescent="0.2">
      <c r="B761" s="32"/>
      <c r="C761" s="32"/>
      <c r="D761" s="104"/>
      <c r="E761" s="191"/>
      <c r="F761" s="31"/>
      <c r="G761" s="71" t="str">
        <f t="shared" si="109"/>
        <v/>
      </c>
      <c r="H761" s="77">
        <f t="shared" si="110"/>
        <v>0</v>
      </c>
      <c r="I761" s="126">
        <f>IFERROR(VLOOKUP($D761,PGP!$A:$B,2,FALSE),0)</f>
        <v>0</v>
      </c>
      <c r="J761" s="127">
        <f t="shared" si="111"/>
        <v>0</v>
      </c>
      <c r="K761" s="128">
        <f t="shared" si="112"/>
        <v>0</v>
      </c>
      <c r="L761" s="129" t="str">
        <f t="shared" si="113"/>
        <v>N/A</v>
      </c>
      <c r="M761" s="130" t="str">
        <f t="shared" si="106"/>
        <v/>
      </c>
      <c r="N761" s="131">
        <f t="shared" si="107"/>
        <v>0</v>
      </c>
      <c r="O761" s="134" t="str">
        <f t="shared" si="108"/>
        <v/>
      </c>
      <c r="P761" s="1" t="str">
        <f t="shared" si="114"/>
        <v/>
      </c>
    </row>
    <row r="762" spans="2:16" s="1" customFormat="1" x14ac:dyDescent="0.2">
      <c r="B762" s="32"/>
      <c r="C762" s="32"/>
      <c r="D762" s="104"/>
      <c r="E762" s="191"/>
      <c r="F762" s="31"/>
      <c r="G762" s="71" t="str">
        <f t="shared" si="109"/>
        <v/>
      </c>
      <c r="H762" s="77">
        <f t="shared" si="110"/>
        <v>0</v>
      </c>
      <c r="I762" s="126">
        <f>IFERROR(VLOOKUP($D762,PGP!$A:$B,2,FALSE),0)</f>
        <v>0</v>
      </c>
      <c r="J762" s="127">
        <f t="shared" si="111"/>
        <v>0</v>
      </c>
      <c r="K762" s="128">
        <f t="shared" si="112"/>
        <v>0</v>
      </c>
      <c r="L762" s="129" t="str">
        <f t="shared" si="113"/>
        <v>N/A</v>
      </c>
      <c r="M762" s="130" t="str">
        <f t="shared" si="106"/>
        <v/>
      </c>
      <c r="N762" s="131">
        <f t="shared" si="107"/>
        <v>0</v>
      </c>
      <c r="O762" s="134" t="str">
        <f t="shared" si="108"/>
        <v/>
      </c>
      <c r="P762" s="1" t="str">
        <f t="shared" si="114"/>
        <v/>
      </c>
    </row>
    <row r="763" spans="2:16" s="1" customFormat="1" x14ac:dyDescent="0.2">
      <c r="B763" s="32"/>
      <c r="C763" s="32"/>
      <c r="D763" s="104"/>
      <c r="E763" s="191"/>
      <c r="F763" s="31"/>
      <c r="G763" s="71" t="str">
        <f t="shared" si="109"/>
        <v/>
      </c>
      <c r="H763" s="77">
        <f t="shared" si="110"/>
        <v>0</v>
      </c>
      <c r="I763" s="126">
        <f>IFERROR(VLOOKUP($D763,PGP!$A:$B,2,FALSE),0)</f>
        <v>0</v>
      </c>
      <c r="J763" s="127">
        <f t="shared" si="111"/>
        <v>0</v>
      </c>
      <c r="K763" s="128">
        <f t="shared" si="112"/>
        <v>0</v>
      </c>
      <c r="L763" s="129" t="str">
        <f t="shared" si="113"/>
        <v>N/A</v>
      </c>
      <c r="M763" s="130" t="str">
        <f t="shared" si="106"/>
        <v/>
      </c>
      <c r="N763" s="131">
        <f t="shared" si="107"/>
        <v>0</v>
      </c>
      <c r="O763" s="134" t="str">
        <f t="shared" si="108"/>
        <v/>
      </c>
      <c r="P763" s="1" t="str">
        <f t="shared" si="114"/>
        <v/>
      </c>
    </row>
    <row r="764" spans="2:16" s="1" customFormat="1" x14ac:dyDescent="0.2">
      <c r="B764" s="32"/>
      <c r="C764" s="32"/>
      <c r="D764" s="104"/>
      <c r="E764" s="191"/>
      <c r="F764" s="31"/>
      <c r="G764" s="71" t="str">
        <f t="shared" si="109"/>
        <v/>
      </c>
      <c r="H764" s="77">
        <f t="shared" si="110"/>
        <v>0</v>
      </c>
      <c r="I764" s="126">
        <f>IFERROR(VLOOKUP($D764,PGP!$A:$B,2,FALSE),0)</f>
        <v>0</v>
      </c>
      <c r="J764" s="127">
        <f t="shared" si="111"/>
        <v>0</v>
      </c>
      <c r="K764" s="128">
        <f t="shared" si="112"/>
        <v>0</v>
      </c>
      <c r="L764" s="129" t="str">
        <f t="shared" si="113"/>
        <v>N/A</v>
      </c>
      <c r="M764" s="130" t="str">
        <f t="shared" si="106"/>
        <v/>
      </c>
      <c r="N764" s="131">
        <f t="shared" si="107"/>
        <v>0</v>
      </c>
      <c r="O764" s="134" t="str">
        <f t="shared" si="108"/>
        <v/>
      </c>
      <c r="P764" s="1" t="str">
        <f t="shared" si="114"/>
        <v/>
      </c>
    </row>
    <row r="765" spans="2:16" s="1" customFormat="1" x14ac:dyDescent="0.2">
      <c r="B765" s="32"/>
      <c r="C765" s="32"/>
      <c r="D765" s="104"/>
      <c r="E765" s="191"/>
      <c r="F765" s="31"/>
      <c r="G765" s="71" t="str">
        <f t="shared" si="109"/>
        <v/>
      </c>
      <c r="H765" s="77">
        <f t="shared" si="110"/>
        <v>0</v>
      </c>
      <c r="I765" s="126">
        <f>IFERROR(VLOOKUP($D765,PGP!$A:$B,2,FALSE),0)</f>
        <v>0</v>
      </c>
      <c r="J765" s="127">
        <f t="shared" si="111"/>
        <v>0</v>
      </c>
      <c r="K765" s="128">
        <f t="shared" si="112"/>
        <v>0</v>
      </c>
      <c r="L765" s="129" t="str">
        <f t="shared" si="113"/>
        <v>N/A</v>
      </c>
      <c r="M765" s="130" t="str">
        <f t="shared" si="106"/>
        <v/>
      </c>
      <c r="N765" s="131">
        <f t="shared" si="107"/>
        <v>0</v>
      </c>
      <c r="O765" s="134" t="str">
        <f t="shared" si="108"/>
        <v/>
      </c>
      <c r="P765" s="1" t="str">
        <f t="shared" si="114"/>
        <v/>
      </c>
    </row>
    <row r="766" spans="2:16" s="1" customFormat="1" x14ac:dyDescent="0.2">
      <c r="B766" s="32"/>
      <c r="C766" s="32"/>
      <c r="D766" s="104"/>
      <c r="E766" s="191"/>
      <c r="F766" s="31"/>
      <c r="G766" s="71" t="str">
        <f t="shared" si="109"/>
        <v/>
      </c>
      <c r="H766" s="77">
        <f t="shared" si="110"/>
        <v>0</v>
      </c>
      <c r="I766" s="126">
        <f>IFERROR(VLOOKUP($D766,PGP!$A:$B,2,FALSE),0)</f>
        <v>0</v>
      </c>
      <c r="J766" s="127">
        <f t="shared" si="111"/>
        <v>0</v>
      </c>
      <c r="K766" s="128">
        <f t="shared" si="112"/>
        <v>0</v>
      </c>
      <c r="L766" s="129" t="str">
        <f t="shared" si="113"/>
        <v>N/A</v>
      </c>
      <c r="M766" s="130" t="str">
        <f t="shared" si="106"/>
        <v/>
      </c>
      <c r="N766" s="131">
        <f t="shared" si="107"/>
        <v>0</v>
      </c>
      <c r="O766" s="134" t="str">
        <f t="shared" si="108"/>
        <v/>
      </c>
      <c r="P766" s="1" t="str">
        <f t="shared" si="114"/>
        <v/>
      </c>
    </row>
    <row r="767" spans="2:16" s="1" customFormat="1" x14ac:dyDescent="0.2">
      <c r="B767" s="32"/>
      <c r="C767" s="32"/>
      <c r="D767" s="104"/>
      <c r="E767" s="191"/>
      <c r="F767" s="31"/>
      <c r="G767" s="71" t="str">
        <f t="shared" si="109"/>
        <v/>
      </c>
      <c r="H767" s="77">
        <f t="shared" si="110"/>
        <v>0</v>
      </c>
      <c r="I767" s="126">
        <f>IFERROR(VLOOKUP($D767,PGP!$A:$B,2,FALSE),0)</f>
        <v>0</v>
      </c>
      <c r="J767" s="127">
        <f t="shared" si="111"/>
        <v>0</v>
      </c>
      <c r="K767" s="128">
        <f t="shared" si="112"/>
        <v>0</v>
      </c>
      <c r="L767" s="129" t="str">
        <f t="shared" si="113"/>
        <v>N/A</v>
      </c>
      <c r="M767" s="130" t="str">
        <f t="shared" si="106"/>
        <v/>
      </c>
      <c r="N767" s="131">
        <f t="shared" si="107"/>
        <v>0</v>
      </c>
      <c r="O767" s="134" t="str">
        <f t="shared" si="108"/>
        <v/>
      </c>
      <c r="P767" s="1" t="str">
        <f t="shared" si="114"/>
        <v/>
      </c>
    </row>
    <row r="768" spans="2:16" s="1" customFormat="1" x14ac:dyDescent="0.2">
      <c r="B768" s="32"/>
      <c r="C768" s="32"/>
      <c r="D768" s="104"/>
      <c r="E768" s="191"/>
      <c r="F768" s="31"/>
      <c r="G768" s="71" t="str">
        <f t="shared" si="109"/>
        <v/>
      </c>
      <c r="H768" s="77">
        <f t="shared" si="110"/>
        <v>0</v>
      </c>
      <c r="I768" s="126">
        <f>IFERROR(VLOOKUP($D768,PGP!$A:$B,2,FALSE),0)</f>
        <v>0</v>
      </c>
      <c r="J768" s="127">
        <f t="shared" si="111"/>
        <v>0</v>
      </c>
      <c r="K768" s="128">
        <f t="shared" si="112"/>
        <v>0</v>
      </c>
      <c r="L768" s="129" t="str">
        <f t="shared" si="113"/>
        <v>N/A</v>
      </c>
      <c r="M768" s="130" t="str">
        <f t="shared" si="106"/>
        <v/>
      </c>
      <c r="N768" s="131">
        <f t="shared" si="107"/>
        <v>0</v>
      </c>
      <c r="O768" s="134" t="str">
        <f t="shared" si="108"/>
        <v/>
      </c>
      <c r="P768" s="1" t="str">
        <f t="shared" si="114"/>
        <v/>
      </c>
    </row>
    <row r="769" spans="2:16" s="1" customFormat="1" x14ac:dyDescent="0.2">
      <c r="B769" s="32"/>
      <c r="C769" s="32"/>
      <c r="D769" s="104"/>
      <c r="E769" s="191"/>
      <c r="F769" s="31"/>
      <c r="G769" s="71" t="str">
        <f t="shared" si="109"/>
        <v/>
      </c>
      <c r="H769" s="77">
        <f t="shared" si="110"/>
        <v>0</v>
      </c>
      <c r="I769" s="126">
        <f>IFERROR(VLOOKUP($D769,PGP!$A:$B,2,FALSE),0)</f>
        <v>0</v>
      </c>
      <c r="J769" s="127">
        <f t="shared" si="111"/>
        <v>0</v>
      </c>
      <c r="K769" s="128">
        <f t="shared" si="112"/>
        <v>0</v>
      </c>
      <c r="L769" s="129" t="str">
        <f t="shared" si="113"/>
        <v>N/A</v>
      </c>
      <c r="M769" s="130" t="str">
        <f t="shared" si="106"/>
        <v/>
      </c>
      <c r="N769" s="131">
        <f t="shared" si="107"/>
        <v>0</v>
      </c>
      <c r="O769" s="134" t="str">
        <f t="shared" si="108"/>
        <v/>
      </c>
      <c r="P769" s="1" t="str">
        <f t="shared" si="114"/>
        <v/>
      </c>
    </row>
    <row r="770" spans="2:16" s="1" customFormat="1" x14ac:dyDescent="0.2">
      <c r="B770" s="32"/>
      <c r="C770" s="32"/>
      <c r="D770" s="104"/>
      <c r="E770" s="191"/>
      <c r="F770" s="31"/>
      <c r="G770" s="71" t="str">
        <f t="shared" si="109"/>
        <v/>
      </c>
      <c r="H770" s="77">
        <f t="shared" si="110"/>
        <v>0</v>
      </c>
      <c r="I770" s="126">
        <f>IFERROR(VLOOKUP($D770,PGP!$A:$B,2,FALSE),0)</f>
        <v>0</v>
      </c>
      <c r="J770" s="127">
        <f t="shared" si="111"/>
        <v>0</v>
      </c>
      <c r="K770" s="128">
        <f t="shared" si="112"/>
        <v>0</v>
      </c>
      <c r="L770" s="129" t="str">
        <f t="shared" si="113"/>
        <v>N/A</v>
      </c>
      <c r="M770" s="130" t="str">
        <f t="shared" si="106"/>
        <v/>
      </c>
      <c r="N770" s="131">
        <f t="shared" si="107"/>
        <v>0</v>
      </c>
      <c r="O770" s="134" t="str">
        <f t="shared" si="108"/>
        <v/>
      </c>
      <c r="P770" s="1" t="str">
        <f t="shared" si="114"/>
        <v/>
      </c>
    </row>
    <row r="771" spans="2:16" s="1" customFormat="1" x14ac:dyDescent="0.2">
      <c r="B771" s="32"/>
      <c r="C771" s="32"/>
      <c r="D771" s="104"/>
      <c r="E771" s="191"/>
      <c r="F771" s="31"/>
      <c r="G771" s="71" t="str">
        <f t="shared" si="109"/>
        <v/>
      </c>
      <c r="H771" s="77">
        <f t="shared" si="110"/>
        <v>0</v>
      </c>
      <c r="I771" s="126">
        <f>IFERROR(VLOOKUP($D771,PGP!$A:$B,2,FALSE),0)</f>
        <v>0</v>
      </c>
      <c r="J771" s="127">
        <f t="shared" si="111"/>
        <v>0</v>
      </c>
      <c r="K771" s="128">
        <f t="shared" si="112"/>
        <v>0</v>
      </c>
      <c r="L771" s="129" t="str">
        <f t="shared" si="113"/>
        <v>N/A</v>
      </c>
      <c r="M771" s="130" t="str">
        <f t="shared" si="106"/>
        <v/>
      </c>
      <c r="N771" s="131">
        <f t="shared" si="107"/>
        <v>0</v>
      </c>
      <c r="O771" s="134" t="str">
        <f t="shared" si="108"/>
        <v/>
      </c>
      <c r="P771" s="1" t="str">
        <f t="shared" si="114"/>
        <v/>
      </c>
    </row>
    <row r="772" spans="2:16" s="1" customFormat="1" x14ac:dyDescent="0.2">
      <c r="B772" s="32"/>
      <c r="C772" s="32"/>
      <c r="D772" s="104"/>
      <c r="E772" s="191"/>
      <c r="F772" s="31"/>
      <c r="G772" s="71" t="str">
        <f t="shared" si="109"/>
        <v/>
      </c>
      <c r="H772" s="77">
        <f t="shared" si="110"/>
        <v>0</v>
      </c>
      <c r="I772" s="126">
        <f>IFERROR(VLOOKUP($D772,PGP!$A:$B,2,FALSE),0)</f>
        <v>0</v>
      </c>
      <c r="J772" s="127">
        <f t="shared" si="111"/>
        <v>0</v>
      </c>
      <c r="K772" s="128">
        <f t="shared" si="112"/>
        <v>0</v>
      </c>
      <c r="L772" s="129" t="str">
        <f t="shared" si="113"/>
        <v>N/A</v>
      </c>
      <c r="M772" s="130" t="str">
        <f t="shared" si="106"/>
        <v/>
      </c>
      <c r="N772" s="131">
        <f t="shared" si="107"/>
        <v>0</v>
      </c>
      <c r="O772" s="134" t="str">
        <f t="shared" si="108"/>
        <v/>
      </c>
      <c r="P772" s="1" t="str">
        <f t="shared" si="114"/>
        <v/>
      </c>
    </row>
    <row r="773" spans="2:16" s="1" customFormat="1" x14ac:dyDescent="0.2">
      <c r="B773" s="32"/>
      <c r="C773" s="32"/>
      <c r="D773" s="104"/>
      <c r="E773" s="191"/>
      <c r="F773" s="31"/>
      <c r="G773" s="71" t="str">
        <f t="shared" si="109"/>
        <v/>
      </c>
      <c r="H773" s="77">
        <f t="shared" si="110"/>
        <v>0</v>
      </c>
      <c r="I773" s="126">
        <f>IFERROR(VLOOKUP($D773,PGP!$A:$B,2,FALSE),0)</f>
        <v>0</v>
      </c>
      <c r="J773" s="127">
        <f t="shared" si="111"/>
        <v>0</v>
      </c>
      <c r="K773" s="128">
        <f t="shared" si="112"/>
        <v>0</v>
      </c>
      <c r="L773" s="129" t="str">
        <f t="shared" si="113"/>
        <v>N/A</v>
      </c>
      <c r="M773" s="130" t="str">
        <f t="shared" si="106"/>
        <v/>
      </c>
      <c r="N773" s="131">
        <f t="shared" si="107"/>
        <v>0</v>
      </c>
      <c r="O773" s="134" t="str">
        <f t="shared" si="108"/>
        <v/>
      </c>
      <c r="P773" s="1" t="str">
        <f t="shared" si="114"/>
        <v/>
      </c>
    </row>
    <row r="774" spans="2:16" s="1" customFormat="1" x14ac:dyDescent="0.2">
      <c r="B774" s="32"/>
      <c r="C774" s="32"/>
      <c r="D774" s="104"/>
      <c r="E774" s="191"/>
      <c r="F774" s="31"/>
      <c r="G774" s="71" t="str">
        <f t="shared" si="109"/>
        <v/>
      </c>
      <c r="H774" s="77">
        <f t="shared" si="110"/>
        <v>0</v>
      </c>
      <c r="I774" s="126">
        <f>IFERROR(VLOOKUP($D774,PGP!$A:$B,2,FALSE),0)</f>
        <v>0</v>
      </c>
      <c r="J774" s="127">
        <f t="shared" si="111"/>
        <v>0</v>
      </c>
      <c r="K774" s="128">
        <f t="shared" si="112"/>
        <v>0</v>
      </c>
      <c r="L774" s="129" t="str">
        <f t="shared" si="113"/>
        <v>N/A</v>
      </c>
      <c r="M774" s="130" t="str">
        <f t="shared" si="106"/>
        <v/>
      </c>
      <c r="N774" s="131">
        <f t="shared" si="107"/>
        <v>0</v>
      </c>
      <c r="O774" s="134" t="str">
        <f t="shared" si="108"/>
        <v/>
      </c>
      <c r="P774" s="1" t="str">
        <f t="shared" si="114"/>
        <v/>
      </c>
    </row>
    <row r="775" spans="2:16" s="1" customFormat="1" x14ac:dyDescent="0.2">
      <c r="B775" s="32"/>
      <c r="C775" s="32"/>
      <c r="D775" s="104"/>
      <c r="E775" s="191"/>
      <c r="F775" s="31"/>
      <c r="G775" s="71" t="str">
        <f t="shared" si="109"/>
        <v/>
      </c>
      <c r="H775" s="77">
        <f t="shared" si="110"/>
        <v>0</v>
      </c>
      <c r="I775" s="126">
        <f>IFERROR(VLOOKUP($D775,PGP!$A:$B,2,FALSE),0)</f>
        <v>0</v>
      </c>
      <c r="J775" s="127">
        <f t="shared" si="111"/>
        <v>0</v>
      </c>
      <c r="K775" s="128">
        <f t="shared" si="112"/>
        <v>0</v>
      </c>
      <c r="L775" s="129" t="str">
        <f t="shared" si="113"/>
        <v>N/A</v>
      </c>
      <c r="M775" s="130" t="str">
        <f t="shared" si="106"/>
        <v/>
      </c>
      <c r="N775" s="131">
        <f t="shared" si="107"/>
        <v>0</v>
      </c>
      <c r="O775" s="134" t="str">
        <f t="shared" si="108"/>
        <v/>
      </c>
      <c r="P775" s="1" t="str">
        <f t="shared" si="114"/>
        <v/>
      </c>
    </row>
    <row r="776" spans="2:16" s="1" customFormat="1" x14ac:dyDescent="0.2">
      <c r="B776" s="32"/>
      <c r="C776" s="32"/>
      <c r="D776" s="104"/>
      <c r="E776" s="191"/>
      <c r="F776" s="31"/>
      <c r="G776" s="71" t="str">
        <f t="shared" si="109"/>
        <v/>
      </c>
      <c r="H776" s="77">
        <f t="shared" si="110"/>
        <v>0</v>
      </c>
      <c r="I776" s="126">
        <f>IFERROR(VLOOKUP($D776,PGP!$A:$B,2,FALSE),0)</f>
        <v>0</v>
      </c>
      <c r="J776" s="127">
        <f t="shared" si="111"/>
        <v>0</v>
      </c>
      <c r="K776" s="128">
        <f t="shared" si="112"/>
        <v>0</v>
      </c>
      <c r="L776" s="129" t="str">
        <f t="shared" si="113"/>
        <v>N/A</v>
      </c>
      <c r="M776" s="130" t="str">
        <f t="shared" si="106"/>
        <v/>
      </c>
      <c r="N776" s="131">
        <f t="shared" si="107"/>
        <v>0</v>
      </c>
      <c r="O776" s="134" t="str">
        <f t="shared" si="108"/>
        <v/>
      </c>
      <c r="P776" s="1" t="str">
        <f t="shared" si="114"/>
        <v/>
      </c>
    </row>
    <row r="777" spans="2:16" s="1" customFormat="1" x14ac:dyDescent="0.2">
      <c r="B777" s="32"/>
      <c r="C777" s="32"/>
      <c r="D777" s="104"/>
      <c r="E777" s="191"/>
      <c r="F777" s="31"/>
      <c r="G777" s="71" t="str">
        <f t="shared" si="109"/>
        <v/>
      </c>
      <c r="H777" s="77">
        <f t="shared" si="110"/>
        <v>0</v>
      </c>
      <c r="I777" s="126">
        <f>IFERROR(VLOOKUP($D777,PGP!$A:$B,2,FALSE),0)</f>
        <v>0</v>
      </c>
      <c r="J777" s="127">
        <f t="shared" si="111"/>
        <v>0</v>
      </c>
      <c r="K777" s="128">
        <f t="shared" si="112"/>
        <v>0</v>
      </c>
      <c r="L777" s="129" t="str">
        <f t="shared" si="113"/>
        <v>N/A</v>
      </c>
      <c r="M777" s="130" t="str">
        <f t="shared" si="106"/>
        <v/>
      </c>
      <c r="N777" s="131">
        <f t="shared" si="107"/>
        <v>0</v>
      </c>
      <c r="O777" s="134" t="str">
        <f t="shared" si="108"/>
        <v/>
      </c>
      <c r="P777" s="1" t="str">
        <f t="shared" si="114"/>
        <v/>
      </c>
    </row>
    <row r="778" spans="2:16" s="1" customFormat="1" x14ac:dyDescent="0.2">
      <c r="B778" s="32"/>
      <c r="C778" s="32"/>
      <c r="D778" s="104"/>
      <c r="E778" s="191"/>
      <c r="F778" s="31"/>
      <c r="G778" s="71" t="str">
        <f t="shared" si="109"/>
        <v/>
      </c>
      <c r="H778" s="77">
        <f t="shared" si="110"/>
        <v>0</v>
      </c>
      <c r="I778" s="126">
        <f>IFERROR(VLOOKUP($D778,PGP!$A:$B,2,FALSE),0)</f>
        <v>0</v>
      </c>
      <c r="J778" s="127">
        <f t="shared" si="111"/>
        <v>0</v>
      </c>
      <c r="K778" s="128">
        <f t="shared" si="112"/>
        <v>0</v>
      </c>
      <c r="L778" s="129" t="str">
        <f t="shared" si="113"/>
        <v>N/A</v>
      </c>
      <c r="M778" s="130" t="str">
        <f t="shared" si="106"/>
        <v/>
      </c>
      <c r="N778" s="131">
        <f t="shared" si="107"/>
        <v>0</v>
      </c>
      <c r="O778" s="134" t="str">
        <f t="shared" si="108"/>
        <v/>
      </c>
      <c r="P778" s="1" t="str">
        <f t="shared" si="114"/>
        <v/>
      </c>
    </row>
    <row r="779" spans="2:16" s="1" customFormat="1" x14ac:dyDescent="0.2">
      <c r="B779" s="32"/>
      <c r="C779" s="32"/>
      <c r="D779" s="104"/>
      <c r="E779" s="191"/>
      <c r="F779" s="31"/>
      <c r="G779" s="71" t="str">
        <f t="shared" si="109"/>
        <v/>
      </c>
      <c r="H779" s="77">
        <f t="shared" si="110"/>
        <v>0</v>
      </c>
      <c r="I779" s="126">
        <f>IFERROR(VLOOKUP($D779,PGP!$A:$B,2,FALSE),0)</f>
        <v>0</v>
      </c>
      <c r="J779" s="127">
        <f t="shared" si="111"/>
        <v>0</v>
      </c>
      <c r="K779" s="128">
        <f t="shared" si="112"/>
        <v>0</v>
      </c>
      <c r="L779" s="129" t="str">
        <f t="shared" si="113"/>
        <v>N/A</v>
      </c>
      <c r="M779" s="130" t="str">
        <f t="shared" si="106"/>
        <v/>
      </c>
      <c r="N779" s="131">
        <f t="shared" si="107"/>
        <v>0</v>
      </c>
      <c r="O779" s="134" t="str">
        <f t="shared" si="108"/>
        <v/>
      </c>
      <c r="P779" s="1" t="str">
        <f t="shared" si="114"/>
        <v/>
      </c>
    </row>
    <row r="780" spans="2:16" s="1" customFormat="1" x14ac:dyDescent="0.2">
      <c r="B780" s="32"/>
      <c r="C780" s="32"/>
      <c r="D780" s="104"/>
      <c r="E780" s="191"/>
      <c r="F780" s="31"/>
      <c r="G780" s="71" t="str">
        <f t="shared" si="109"/>
        <v/>
      </c>
      <c r="H780" s="77">
        <f t="shared" si="110"/>
        <v>0</v>
      </c>
      <c r="I780" s="126">
        <f>IFERROR(VLOOKUP($D780,PGP!$A:$B,2,FALSE),0)</f>
        <v>0</v>
      </c>
      <c r="J780" s="127">
        <f t="shared" si="111"/>
        <v>0</v>
      </c>
      <c r="K780" s="128">
        <f t="shared" si="112"/>
        <v>0</v>
      </c>
      <c r="L780" s="129" t="str">
        <f t="shared" si="113"/>
        <v>N/A</v>
      </c>
      <c r="M780" s="130" t="str">
        <f t="shared" si="106"/>
        <v/>
      </c>
      <c r="N780" s="131">
        <f t="shared" si="107"/>
        <v>0</v>
      </c>
      <c r="O780" s="134" t="str">
        <f t="shared" si="108"/>
        <v/>
      </c>
      <c r="P780" s="1" t="str">
        <f t="shared" si="114"/>
        <v/>
      </c>
    </row>
    <row r="781" spans="2:16" s="1" customFormat="1" x14ac:dyDescent="0.2">
      <c r="B781" s="32"/>
      <c r="C781" s="32"/>
      <c r="D781" s="104"/>
      <c r="E781" s="191"/>
      <c r="F781" s="31"/>
      <c r="G781" s="71" t="str">
        <f t="shared" si="109"/>
        <v/>
      </c>
      <c r="H781" s="77">
        <f t="shared" si="110"/>
        <v>0</v>
      </c>
      <c r="I781" s="126">
        <f>IFERROR(VLOOKUP($D781,PGP!$A:$B,2,FALSE),0)</f>
        <v>0</v>
      </c>
      <c r="J781" s="127">
        <f t="shared" si="111"/>
        <v>0</v>
      </c>
      <c r="K781" s="128">
        <f t="shared" si="112"/>
        <v>0</v>
      </c>
      <c r="L781" s="129" t="str">
        <f t="shared" si="113"/>
        <v>N/A</v>
      </c>
      <c r="M781" s="130" t="str">
        <f t="shared" si="106"/>
        <v/>
      </c>
      <c r="N781" s="131">
        <f t="shared" si="107"/>
        <v>0</v>
      </c>
      <c r="O781" s="134" t="str">
        <f t="shared" si="108"/>
        <v/>
      </c>
      <c r="P781" s="1" t="str">
        <f t="shared" si="114"/>
        <v/>
      </c>
    </row>
    <row r="782" spans="2:16" s="1" customFormat="1" x14ac:dyDescent="0.2">
      <c r="B782" s="32"/>
      <c r="C782" s="32"/>
      <c r="D782" s="104"/>
      <c r="E782" s="191"/>
      <c r="F782" s="31"/>
      <c r="G782" s="71" t="str">
        <f t="shared" si="109"/>
        <v/>
      </c>
      <c r="H782" s="77">
        <f t="shared" si="110"/>
        <v>0</v>
      </c>
      <c r="I782" s="126">
        <f>IFERROR(VLOOKUP($D782,PGP!$A:$B,2,FALSE),0)</f>
        <v>0</v>
      </c>
      <c r="J782" s="127">
        <f t="shared" si="111"/>
        <v>0</v>
      </c>
      <c r="K782" s="128">
        <f t="shared" si="112"/>
        <v>0</v>
      </c>
      <c r="L782" s="129" t="str">
        <f t="shared" si="113"/>
        <v>N/A</v>
      </c>
      <c r="M782" s="130" t="str">
        <f t="shared" si="106"/>
        <v/>
      </c>
      <c r="N782" s="131">
        <f t="shared" si="107"/>
        <v>0</v>
      </c>
      <c r="O782" s="134" t="str">
        <f t="shared" si="108"/>
        <v/>
      </c>
      <c r="P782" s="1" t="str">
        <f t="shared" si="114"/>
        <v/>
      </c>
    </row>
    <row r="783" spans="2:16" s="1" customFormat="1" x14ac:dyDescent="0.2">
      <c r="B783" s="32"/>
      <c r="C783" s="32"/>
      <c r="D783" s="104"/>
      <c r="E783" s="191"/>
      <c r="F783" s="31"/>
      <c r="G783" s="71" t="str">
        <f t="shared" si="109"/>
        <v/>
      </c>
      <c r="H783" s="77">
        <f t="shared" si="110"/>
        <v>0</v>
      </c>
      <c r="I783" s="126">
        <f>IFERROR(VLOOKUP($D783,PGP!$A:$B,2,FALSE),0)</f>
        <v>0</v>
      </c>
      <c r="J783" s="127">
        <f t="shared" si="111"/>
        <v>0</v>
      </c>
      <c r="K783" s="128">
        <f t="shared" si="112"/>
        <v>0</v>
      </c>
      <c r="L783" s="129" t="str">
        <f t="shared" si="113"/>
        <v>N/A</v>
      </c>
      <c r="M783" s="130" t="str">
        <f t="shared" si="106"/>
        <v/>
      </c>
      <c r="N783" s="131">
        <f t="shared" si="107"/>
        <v>0</v>
      </c>
      <c r="O783" s="134" t="str">
        <f t="shared" si="108"/>
        <v/>
      </c>
      <c r="P783" s="1" t="str">
        <f t="shared" si="114"/>
        <v/>
      </c>
    </row>
    <row r="784" spans="2:16" s="1" customFormat="1" x14ac:dyDescent="0.2">
      <c r="B784" s="32"/>
      <c r="C784" s="32"/>
      <c r="D784" s="104"/>
      <c r="E784" s="191"/>
      <c r="F784" s="31"/>
      <c r="G784" s="71" t="str">
        <f t="shared" si="109"/>
        <v/>
      </c>
      <c r="H784" s="77">
        <f t="shared" si="110"/>
        <v>0</v>
      </c>
      <c r="I784" s="126">
        <f>IFERROR(VLOOKUP($D784,PGP!$A:$B,2,FALSE),0)</f>
        <v>0</v>
      </c>
      <c r="J784" s="127">
        <f t="shared" si="111"/>
        <v>0</v>
      </c>
      <c r="K784" s="128">
        <f t="shared" si="112"/>
        <v>0</v>
      </c>
      <c r="L784" s="129" t="str">
        <f t="shared" si="113"/>
        <v>N/A</v>
      </c>
      <c r="M784" s="130" t="str">
        <f t="shared" si="106"/>
        <v/>
      </c>
      <c r="N784" s="131">
        <f t="shared" si="107"/>
        <v>0</v>
      </c>
      <c r="O784" s="134" t="str">
        <f t="shared" si="108"/>
        <v/>
      </c>
      <c r="P784" s="1" t="str">
        <f t="shared" si="114"/>
        <v/>
      </c>
    </row>
    <row r="785" spans="2:16" s="1" customFormat="1" x14ac:dyDescent="0.2">
      <c r="B785" s="32"/>
      <c r="C785" s="32"/>
      <c r="D785" s="104"/>
      <c r="E785" s="191"/>
      <c r="F785" s="31"/>
      <c r="G785" s="71" t="str">
        <f t="shared" si="109"/>
        <v/>
      </c>
      <c r="H785" s="77">
        <f t="shared" si="110"/>
        <v>0</v>
      </c>
      <c r="I785" s="126">
        <f>IFERROR(VLOOKUP($D785,PGP!$A:$B,2,FALSE),0)</f>
        <v>0</v>
      </c>
      <c r="J785" s="127">
        <f t="shared" si="111"/>
        <v>0</v>
      </c>
      <c r="K785" s="128">
        <f t="shared" si="112"/>
        <v>0</v>
      </c>
      <c r="L785" s="129" t="str">
        <f t="shared" si="113"/>
        <v>N/A</v>
      </c>
      <c r="M785" s="130" t="str">
        <f t="shared" si="106"/>
        <v/>
      </c>
      <c r="N785" s="131">
        <f t="shared" si="107"/>
        <v>0</v>
      </c>
      <c r="O785" s="134" t="str">
        <f t="shared" si="108"/>
        <v/>
      </c>
      <c r="P785" s="1" t="str">
        <f t="shared" si="114"/>
        <v/>
      </c>
    </row>
    <row r="786" spans="2:16" s="1" customFormat="1" x14ac:dyDescent="0.2">
      <c r="B786" s="32"/>
      <c r="C786" s="32"/>
      <c r="D786" s="104"/>
      <c r="E786" s="191"/>
      <c r="F786" s="31"/>
      <c r="G786" s="71" t="str">
        <f t="shared" si="109"/>
        <v/>
      </c>
      <c r="H786" s="77">
        <f t="shared" si="110"/>
        <v>0</v>
      </c>
      <c r="I786" s="126">
        <f>IFERROR(VLOOKUP($D786,PGP!$A:$B,2,FALSE),0)</f>
        <v>0</v>
      </c>
      <c r="J786" s="127">
        <f t="shared" si="111"/>
        <v>0</v>
      </c>
      <c r="K786" s="128">
        <f t="shared" si="112"/>
        <v>0</v>
      </c>
      <c r="L786" s="129" t="str">
        <f t="shared" si="113"/>
        <v>N/A</v>
      </c>
      <c r="M786" s="130" t="str">
        <f t="shared" si="106"/>
        <v/>
      </c>
      <c r="N786" s="131">
        <f t="shared" si="107"/>
        <v>0</v>
      </c>
      <c r="O786" s="134" t="str">
        <f t="shared" si="108"/>
        <v/>
      </c>
      <c r="P786" s="1" t="str">
        <f t="shared" si="114"/>
        <v/>
      </c>
    </row>
    <row r="787" spans="2:16" s="1" customFormat="1" x14ac:dyDescent="0.2">
      <c r="B787" s="32"/>
      <c r="C787" s="32"/>
      <c r="D787" s="104"/>
      <c r="E787" s="191"/>
      <c r="F787" s="31"/>
      <c r="G787" s="71" t="str">
        <f t="shared" si="109"/>
        <v/>
      </c>
      <c r="H787" s="77">
        <f t="shared" si="110"/>
        <v>0</v>
      </c>
      <c r="I787" s="126">
        <f>IFERROR(VLOOKUP($D787,PGP!$A:$B,2,FALSE),0)</f>
        <v>0</v>
      </c>
      <c r="J787" s="127">
        <f t="shared" si="111"/>
        <v>0</v>
      </c>
      <c r="K787" s="128">
        <f t="shared" si="112"/>
        <v>0</v>
      </c>
      <c r="L787" s="129" t="str">
        <f t="shared" si="113"/>
        <v>N/A</v>
      </c>
      <c r="M787" s="130" t="str">
        <f t="shared" si="106"/>
        <v/>
      </c>
      <c r="N787" s="131">
        <f t="shared" si="107"/>
        <v>0</v>
      </c>
      <c r="O787" s="134" t="str">
        <f t="shared" si="108"/>
        <v/>
      </c>
      <c r="P787" s="1" t="str">
        <f t="shared" si="114"/>
        <v/>
      </c>
    </row>
    <row r="788" spans="2:16" s="1" customFormat="1" x14ac:dyDescent="0.2">
      <c r="B788" s="32"/>
      <c r="C788" s="32"/>
      <c r="D788" s="104"/>
      <c r="E788" s="191"/>
      <c r="F788" s="31"/>
      <c r="G788" s="71" t="str">
        <f t="shared" si="109"/>
        <v/>
      </c>
      <c r="H788" s="77">
        <f t="shared" si="110"/>
        <v>0</v>
      </c>
      <c r="I788" s="126">
        <f>IFERROR(VLOOKUP($D788,PGP!$A:$B,2,FALSE),0)</f>
        <v>0</v>
      </c>
      <c r="J788" s="127">
        <f t="shared" si="111"/>
        <v>0</v>
      </c>
      <c r="K788" s="128">
        <f t="shared" si="112"/>
        <v>0</v>
      </c>
      <c r="L788" s="129" t="str">
        <f t="shared" si="113"/>
        <v>N/A</v>
      </c>
      <c r="M788" s="130" t="str">
        <f t="shared" si="106"/>
        <v/>
      </c>
      <c r="N788" s="131">
        <f t="shared" si="107"/>
        <v>0</v>
      </c>
      <c r="O788" s="134" t="str">
        <f t="shared" si="108"/>
        <v/>
      </c>
      <c r="P788" s="1" t="str">
        <f t="shared" si="114"/>
        <v/>
      </c>
    </row>
    <row r="789" spans="2:16" s="1" customFormat="1" x14ac:dyDescent="0.2">
      <c r="B789" s="32"/>
      <c r="C789" s="32"/>
      <c r="D789" s="104"/>
      <c r="E789" s="191"/>
      <c r="F789" s="31"/>
      <c r="G789" s="71" t="str">
        <f t="shared" si="109"/>
        <v/>
      </c>
      <c r="H789" s="77">
        <f t="shared" si="110"/>
        <v>0</v>
      </c>
      <c r="I789" s="126">
        <f>IFERROR(VLOOKUP($D789,PGP!$A:$B,2,FALSE),0)</f>
        <v>0</v>
      </c>
      <c r="J789" s="127">
        <f t="shared" si="111"/>
        <v>0</v>
      </c>
      <c r="K789" s="128">
        <f t="shared" si="112"/>
        <v>0</v>
      </c>
      <c r="L789" s="129" t="str">
        <f t="shared" si="113"/>
        <v>N/A</v>
      </c>
      <c r="M789" s="130" t="str">
        <f t="shared" si="106"/>
        <v/>
      </c>
      <c r="N789" s="131">
        <f t="shared" si="107"/>
        <v>0</v>
      </c>
      <c r="O789" s="134" t="str">
        <f t="shared" si="108"/>
        <v/>
      </c>
      <c r="P789" s="1" t="str">
        <f t="shared" si="114"/>
        <v/>
      </c>
    </row>
    <row r="790" spans="2:16" s="1" customFormat="1" x14ac:dyDescent="0.2">
      <c r="B790" s="32"/>
      <c r="C790" s="32"/>
      <c r="D790" s="104"/>
      <c r="E790" s="191"/>
      <c r="F790" s="31"/>
      <c r="G790" s="71" t="str">
        <f t="shared" si="109"/>
        <v/>
      </c>
      <c r="H790" s="77">
        <f t="shared" si="110"/>
        <v>0</v>
      </c>
      <c r="I790" s="126">
        <f>IFERROR(VLOOKUP($D790,PGP!$A:$B,2,FALSE),0)</f>
        <v>0</v>
      </c>
      <c r="J790" s="127">
        <f t="shared" si="111"/>
        <v>0</v>
      </c>
      <c r="K790" s="128">
        <f t="shared" si="112"/>
        <v>0</v>
      </c>
      <c r="L790" s="129" t="str">
        <f t="shared" si="113"/>
        <v>N/A</v>
      </c>
      <c r="M790" s="130" t="str">
        <f t="shared" si="106"/>
        <v/>
      </c>
      <c r="N790" s="131">
        <f t="shared" si="107"/>
        <v>0</v>
      </c>
      <c r="O790" s="134" t="str">
        <f t="shared" si="108"/>
        <v/>
      </c>
      <c r="P790" s="1" t="str">
        <f t="shared" si="114"/>
        <v/>
      </c>
    </row>
    <row r="791" spans="2:16" s="1" customFormat="1" x14ac:dyDescent="0.2">
      <c r="B791" s="32"/>
      <c r="C791" s="32"/>
      <c r="D791" s="104"/>
      <c r="E791" s="191"/>
      <c r="F791" s="31"/>
      <c r="G791" s="71" t="str">
        <f t="shared" si="109"/>
        <v/>
      </c>
      <c r="H791" s="77">
        <f t="shared" si="110"/>
        <v>0</v>
      </c>
      <c r="I791" s="126">
        <f>IFERROR(VLOOKUP($D791,PGP!$A:$B,2,FALSE),0)</f>
        <v>0</v>
      </c>
      <c r="J791" s="127">
        <f t="shared" si="111"/>
        <v>0</v>
      </c>
      <c r="K791" s="128">
        <f t="shared" si="112"/>
        <v>0</v>
      </c>
      <c r="L791" s="129" t="str">
        <f t="shared" si="113"/>
        <v>N/A</v>
      </c>
      <c r="M791" s="130" t="str">
        <f t="shared" si="106"/>
        <v/>
      </c>
      <c r="N791" s="131">
        <f t="shared" si="107"/>
        <v>0</v>
      </c>
      <c r="O791" s="134" t="str">
        <f t="shared" si="108"/>
        <v/>
      </c>
      <c r="P791" s="1" t="str">
        <f t="shared" si="114"/>
        <v/>
      </c>
    </row>
    <row r="792" spans="2:16" s="1" customFormat="1" x14ac:dyDescent="0.2">
      <c r="B792" s="32"/>
      <c r="C792" s="32"/>
      <c r="D792" s="104"/>
      <c r="E792" s="191"/>
      <c r="F792" s="31"/>
      <c r="G792" s="71" t="str">
        <f t="shared" si="109"/>
        <v/>
      </c>
      <c r="H792" s="77">
        <f t="shared" si="110"/>
        <v>0</v>
      </c>
      <c r="I792" s="126">
        <f>IFERROR(VLOOKUP($D792,PGP!$A:$B,2,FALSE),0)</f>
        <v>0</v>
      </c>
      <c r="J792" s="127">
        <f t="shared" si="111"/>
        <v>0</v>
      </c>
      <c r="K792" s="128">
        <f t="shared" si="112"/>
        <v>0</v>
      </c>
      <c r="L792" s="129" t="str">
        <f t="shared" si="113"/>
        <v>N/A</v>
      </c>
      <c r="M792" s="130" t="str">
        <f t="shared" si="106"/>
        <v/>
      </c>
      <c r="N792" s="131">
        <f t="shared" si="107"/>
        <v>0</v>
      </c>
      <c r="O792" s="134" t="str">
        <f t="shared" si="108"/>
        <v/>
      </c>
      <c r="P792" s="1" t="str">
        <f t="shared" si="114"/>
        <v/>
      </c>
    </row>
    <row r="793" spans="2:16" s="1" customFormat="1" x14ac:dyDescent="0.2">
      <c r="B793" s="32"/>
      <c r="C793" s="32"/>
      <c r="D793" s="104"/>
      <c r="E793" s="191"/>
      <c r="F793" s="31"/>
      <c r="G793" s="71" t="str">
        <f t="shared" si="109"/>
        <v/>
      </c>
      <c r="H793" s="77">
        <f t="shared" si="110"/>
        <v>0</v>
      </c>
      <c r="I793" s="126">
        <f>IFERROR(VLOOKUP($D793,PGP!$A:$B,2,FALSE),0)</f>
        <v>0</v>
      </c>
      <c r="J793" s="127">
        <f t="shared" si="111"/>
        <v>0</v>
      </c>
      <c r="K793" s="128">
        <f t="shared" si="112"/>
        <v>0</v>
      </c>
      <c r="L793" s="129" t="str">
        <f t="shared" si="113"/>
        <v>N/A</v>
      </c>
      <c r="M793" s="130" t="str">
        <f t="shared" si="106"/>
        <v/>
      </c>
      <c r="N793" s="131">
        <f t="shared" si="107"/>
        <v>0</v>
      </c>
      <c r="O793" s="134" t="str">
        <f t="shared" si="108"/>
        <v/>
      </c>
      <c r="P793" s="1" t="str">
        <f t="shared" si="114"/>
        <v/>
      </c>
    </row>
    <row r="794" spans="2:16" s="1" customFormat="1" x14ac:dyDescent="0.2">
      <c r="B794" s="32"/>
      <c r="C794" s="32"/>
      <c r="D794" s="104"/>
      <c r="E794" s="191"/>
      <c r="F794" s="31"/>
      <c r="G794" s="71" t="str">
        <f t="shared" si="109"/>
        <v/>
      </c>
      <c r="H794" s="77">
        <f t="shared" si="110"/>
        <v>0</v>
      </c>
      <c r="I794" s="126">
        <f>IFERROR(VLOOKUP($D794,PGP!$A:$B,2,FALSE),0)</f>
        <v>0</v>
      </c>
      <c r="J794" s="127">
        <f t="shared" si="111"/>
        <v>0</v>
      </c>
      <c r="K794" s="128">
        <f t="shared" si="112"/>
        <v>0</v>
      </c>
      <c r="L794" s="129" t="str">
        <f t="shared" si="113"/>
        <v>N/A</v>
      </c>
      <c r="M794" s="130" t="str">
        <f t="shared" si="106"/>
        <v/>
      </c>
      <c r="N794" s="131">
        <f t="shared" si="107"/>
        <v>0</v>
      </c>
      <c r="O794" s="134" t="str">
        <f t="shared" si="108"/>
        <v/>
      </c>
      <c r="P794" s="1" t="str">
        <f t="shared" si="114"/>
        <v/>
      </c>
    </row>
    <row r="795" spans="2:16" s="1" customFormat="1" x14ac:dyDescent="0.2">
      <c r="B795" s="32"/>
      <c r="C795" s="32"/>
      <c r="D795" s="104"/>
      <c r="E795" s="191"/>
      <c r="F795" s="31"/>
      <c r="G795" s="71" t="str">
        <f t="shared" si="109"/>
        <v/>
      </c>
      <c r="H795" s="77">
        <f t="shared" si="110"/>
        <v>0</v>
      </c>
      <c r="I795" s="126">
        <f>IFERROR(VLOOKUP($D795,PGP!$A:$B,2,FALSE),0)</f>
        <v>0</v>
      </c>
      <c r="J795" s="127">
        <f t="shared" si="111"/>
        <v>0</v>
      </c>
      <c r="K795" s="128">
        <f t="shared" si="112"/>
        <v>0</v>
      </c>
      <c r="L795" s="129" t="str">
        <f t="shared" si="113"/>
        <v>N/A</v>
      </c>
      <c r="M795" s="130" t="str">
        <f t="shared" si="106"/>
        <v/>
      </c>
      <c r="N795" s="131">
        <f t="shared" si="107"/>
        <v>0</v>
      </c>
      <c r="O795" s="134" t="str">
        <f t="shared" si="108"/>
        <v/>
      </c>
      <c r="P795" s="1" t="str">
        <f t="shared" si="114"/>
        <v/>
      </c>
    </row>
    <row r="796" spans="2:16" s="1" customFormat="1" x14ac:dyDescent="0.2">
      <c r="B796" s="32"/>
      <c r="C796" s="32"/>
      <c r="D796" s="104"/>
      <c r="E796" s="191"/>
      <c r="F796" s="31"/>
      <c r="G796" s="71" t="str">
        <f t="shared" si="109"/>
        <v/>
      </c>
      <c r="H796" s="77">
        <f t="shared" si="110"/>
        <v>0</v>
      </c>
      <c r="I796" s="126">
        <f>IFERROR(VLOOKUP($D796,PGP!$A:$B,2,FALSE),0)</f>
        <v>0</v>
      </c>
      <c r="J796" s="127">
        <f t="shared" si="111"/>
        <v>0</v>
      </c>
      <c r="K796" s="128">
        <f t="shared" si="112"/>
        <v>0</v>
      </c>
      <c r="L796" s="129" t="str">
        <f t="shared" si="113"/>
        <v>N/A</v>
      </c>
      <c r="M796" s="130" t="str">
        <f t="shared" si="106"/>
        <v/>
      </c>
      <c r="N796" s="131">
        <f t="shared" si="107"/>
        <v>0</v>
      </c>
      <c r="O796" s="134" t="str">
        <f t="shared" si="108"/>
        <v/>
      </c>
      <c r="P796" s="1" t="str">
        <f t="shared" si="114"/>
        <v/>
      </c>
    </row>
    <row r="797" spans="2:16" s="1" customFormat="1" x14ac:dyDescent="0.2">
      <c r="B797" s="32"/>
      <c r="C797" s="32"/>
      <c r="D797" s="104"/>
      <c r="E797" s="191"/>
      <c r="F797" s="31"/>
      <c r="G797" s="71" t="str">
        <f t="shared" si="109"/>
        <v/>
      </c>
      <c r="H797" s="77">
        <f t="shared" si="110"/>
        <v>0</v>
      </c>
      <c r="I797" s="126">
        <f>IFERROR(VLOOKUP($D797,PGP!$A:$B,2,FALSE),0)</f>
        <v>0</v>
      </c>
      <c r="J797" s="127">
        <f t="shared" si="111"/>
        <v>0</v>
      </c>
      <c r="K797" s="128">
        <f t="shared" si="112"/>
        <v>0</v>
      </c>
      <c r="L797" s="129" t="str">
        <f t="shared" si="113"/>
        <v>N/A</v>
      </c>
      <c r="M797" s="130" t="str">
        <f t="shared" si="106"/>
        <v/>
      </c>
      <c r="N797" s="131">
        <f t="shared" si="107"/>
        <v>0</v>
      </c>
      <c r="O797" s="134" t="str">
        <f t="shared" si="108"/>
        <v/>
      </c>
      <c r="P797" s="1" t="str">
        <f t="shared" si="114"/>
        <v/>
      </c>
    </row>
    <row r="798" spans="2:16" s="1" customFormat="1" x14ac:dyDescent="0.2">
      <c r="B798" s="32"/>
      <c r="C798" s="32"/>
      <c r="D798" s="104"/>
      <c r="E798" s="191"/>
      <c r="F798" s="31"/>
      <c r="G798" s="71" t="str">
        <f t="shared" si="109"/>
        <v/>
      </c>
      <c r="H798" s="77">
        <f t="shared" si="110"/>
        <v>0</v>
      </c>
      <c r="I798" s="126">
        <f>IFERROR(VLOOKUP($D798,PGP!$A:$B,2,FALSE),0)</f>
        <v>0</v>
      </c>
      <c r="J798" s="127">
        <f t="shared" si="111"/>
        <v>0</v>
      </c>
      <c r="K798" s="128">
        <f t="shared" si="112"/>
        <v>0</v>
      </c>
      <c r="L798" s="129" t="str">
        <f t="shared" si="113"/>
        <v>N/A</v>
      </c>
      <c r="M798" s="130" t="str">
        <f t="shared" si="106"/>
        <v/>
      </c>
      <c r="N798" s="131">
        <f t="shared" si="107"/>
        <v>0</v>
      </c>
      <c r="O798" s="134" t="str">
        <f t="shared" si="108"/>
        <v/>
      </c>
      <c r="P798" s="1" t="str">
        <f t="shared" si="114"/>
        <v/>
      </c>
    </row>
    <row r="799" spans="2:16" s="1" customFormat="1" x14ac:dyDescent="0.2">
      <c r="B799" s="32"/>
      <c r="C799" s="32"/>
      <c r="D799" s="104"/>
      <c r="E799" s="191"/>
      <c r="F799" s="31"/>
      <c r="G799" s="71" t="str">
        <f t="shared" si="109"/>
        <v/>
      </c>
      <c r="H799" s="77">
        <f t="shared" si="110"/>
        <v>0</v>
      </c>
      <c r="I799" s="126">
        <f>IFERROR(VLOOKUP($D799,PGP!$A:$B,2,FALSE),0)</f>
        <v>0</v>
      </c>
      <c r="J799" s="127">
        <f t="shared" si="111"/>
        <v>0</v>
      </c>
      <c r="K799" s="128">
        <f t="shared" si="112"/>
        <v>0</v>
      </c>
      <c r="L799" s="129" t="str">
        <f t="shared" si="113"/>
        <v>N/A</v>
      </c>
      <c r="M799" s="130" t="str">
        <f t="shared" si="106"/>
        <v/>
      </c>
      <c r="N799" s="131">
        <f t="shared" si="107"/>
        <v>0</v>
      </c>
      <c r="O799" s="134" t="str">
        <f t="shared" si="108"/>
        <v/>
      </c>
      <c r="P799" s="1" t="str">
        <f t="shared" si="114"/>
        <v/>
      </c>
    </row>
    <row r="800" spans="2:16" s="1" customFormat="1" x14ac:dyDescent="0.2">
      <c r="B800" s="32"/>
      <c r="C800" s="32"/>
      <c r="D800" s="104"/>
      <c r="E800" s="191"/>
      <c r="F800" s="31"/>
      <c r="G800" s="71" t="str">
        <f t="shared" si="109"/>
        <v/>
      </c>
      <c r="H800" s="77">
        <f t="shared" si="110"/>
        <v>0</v>
      </c>
      <c r="I800" s="126">
        <f>IFERROR(VLOOKUP($D800,PGP!$A:$B,2,FALSE),0)</f>
        <v>0</v>
      </c>
      <c r="J800" s="127">
        <f t="shared" si="111"/>
        <v>0</v>
      </c>
      <c r="K800" s="128">
        <f t="shared" si="112"/>
        <v>0</v>
      </c>
      <c r="L800" s="129" t="str">
        <f t="shared" si="113"/>
        <v>N/A</v>
      </c>
      <c r="M800" s="130" t="str">
        <f t="shared" si="106"/>
        <v/>
      </c>
      <c r="N800" s="131">
        <f t="shared" si="107"/>
        <v>0</v>
      </c>
      <c r="O800" s="134" t="str">
        <f t="shared" si="108"/>
        <v/>
      </c>
      <c r="P800" s="1" t="str">
        <f t="shared" si="114"/>
        <v/>
      </c>
    </row>
    <row r="801" spans="2:16" s="1" customFormat="1" x14ac:dyDescent="0.2">
      <c r="B801" s="32"/>
      <c r="C801" s="32"/>
      <c r="D801" s="104"/>
      <c r="E801" s="191"/>
      <c r="F801" s="31"/>
      <c r="G801" s="71" t="str">
        <f t="shared" si="109"/>
        <v/>
      </c>
      <c r="H801" s="77">
        <f t="shared" si="110"/>
        <v>0</v>
      </c>
      <c r="I801" s="126">
        <f>IFERROR(VLOOKUP($D801,PGP!$A:$B,2,FALSE),0)</f>
        <v>0</v>
      </c>
      <c r="J801" s="127">
        <f t="shared" si="111"/>
        <v>0</v>
      </c>
      <c r="K801" s="128">
        <f t="shared" si="112"/>
        <v>0</v>
      </c>
      <c r="L801" s="129" t="str">
        <f t="shared" si="113"/>
        <v>N/A</v>
      </c>
      <c r="M801" s="130" t="str">
        <f t="shared" ref="M801:M864" si="115">IF(E801=0,"",IF(J801=N801,"Calcul de base/ Standard calculation","Marge protégée/ Protected margin"))</f>
        <v/>
      </c>
      <c r="N801" s="131">
        <f t="shared" ref="N801:N864" si="116">IF(J801="NA",L801,MIN(J801,L801))</f>
        <v>0</v>
      </c>
      <c r="O801" s="134" t="str">
        <f t="shared" ref="O801:O864" si="117">IF(ISBLANK(F801),"",IF(E801&gt;0,ROUNDDOWN(N801/0.05,0)*0.05,"Remplir colonne D/Complete column D"))</f>
        <v/>
      </c>
      <c r="P801" s="1" t="str">
        <f t="shared" si="114"/>
        <v/>
      </c>
    </row>
    <row r="802" spans="2:16" s="1" customFormat="1" x14ac:dyDescent="0.2">
      <c r="B802" s="32"/>
      <c r="C802" s="32"/>
      <c r="D802" s="104"/>
      <c r="E802" s="191"/>
      <c r="F802" s="31"/>
      <c r="G802" s="71" t="str">
        <f t="shared" ref="G802:G865" si="118">IFERROR(F802/E802,"")</f>
        <v/>
      </c>
      <c r="H802" s="77">
        <f t="shared" ref="H802:H865" si="119">(IF(AND(D802="Fleurs séchées/Dried cannabis",(E802&lt;28)),1.05,0)+IF(AND(D802="Fleurs séchées/Dried cannabis",(E802=28)),0.9,0))*$E802</f>
        <v>0</v>
      </c>
      <c r="I802" s="126">
        <f>IFERROR(VLOOKUP($D802,PGP!$A:$B,2,FALSE),0)</f>
        <v>0</v>
      </c>
      <c r="J802" s="127">
        <f t="shared" ref="J802:J865" si="120">ROUNDDOWN(((F802/1.14975)-H802)/(1+I802),2)</f>
        <v>0</v>
      </c>
      <c r="K802" s="128">
        <f t="shared" ref="K802:K865" si="121">(IF(AND(D802="Fleurs séchées/Dried cannabis",(E802&lt;28)),1.85,0)+IF(AND(D802="Fleurs séchées/Dried cannabis",(E802=28)),1.25,0)+IF(D802="Préroulés/Pre-rolled",2.2,0)+IF(D802="Moulu/Ground",1.5,0)+IF(AND(D802="Haschich/Hash",(E802&gt;=3)),3.5,0)+IF(AND(D802="Haschich/Hash",AND(E802&gt;=2,E802&lt;3)),4.3,0)+IF(AND(D802="Haschich/Hash",AND(E802&gt;=0,E802&lt;2)),5.9,0))*E802</f>
        <v>0</v>
      </c>
      <c r="L802" s="129" t="str">
        <f t="shared" ref="L802:L865" si="122">IF(K802&gt;0,(F802/1.14975)-K802,"N/A")</f>
        <v>N/A</v>
      </c>
      <c r="M802" s="130" t="str">
        <f t="shared" si="115"/>
        <v/>
      </c>
      <c r="N802" s="131">
        <f t="shared" si="116"/>
        <v>0</v>
      </c>
      <c r="O802" s="134" t="str">
        <f t="shared" si="117"/>
        <v/>
      </c>
      <c r="P802" s="1" t="str">
        <f t="shared" si="114"/>
        <v/>
      </c>
    </row>
    <row r="803" spans="2:16" s="1" customFormat="1" x14ac:dyDescent="0.2">
      <c r="B803" s="32"/>
      <c r="C803" s="32"/>
      <c r="D803" s="104"/>
      <c r="E803" s="191"/>
      <c r="F803" s="31"/>
      <c r="G803" s="71" t="str">
        <f t="shared" si="118"/>
        <v/>
      </c>
      <c r="H803" s="77">
        <f t="shared" si="119"/>
        <v>0</v>
      </c>
      <c r="I803" s="126">
        <f>IFERROR(VLOOKUP($D803,PGP!$A:$B,2,FALSE),0)</f>
        <v>0</v>
      </c>
      <c r="J803" s="127">
        <f t="shared" si="120"/>
        <v>0</v>
      </c>
      <c r="K803" s="128">
        <f t="shared" si="121"/>
        <v>0</v>
      </c>
      <c r="L803" s="129" t="str">
        <f t="shared" si="122"/>
        <v>N/A</v>
      </c>
      <c r="M803" s="130" t="str">
        <f t="shared" si="115"/>
        <v/>
      </c>
      <c r="N803" s="131">
        <f t="shared" si="116"/>
        <v>0</v>
      </c>
      <c r="O803" s="134" t="str">
        <f t="shared" si="117"/>
        <v/>
      </c>
      <c r="P803" s="1" t="str">
        <f t="shared" si="114"/>
        <v/>
      </c>
    </row>
    <row r="804" spans="2:16" s="1" customFormat="1" x14ac:dyDescent="0.2">
      <c r="B804" s="32"/>
      <c r="C804" s="32"/>
      <c r="D804" s="104"/>
      <c r="E804" s="191"/>
      <c r="F804" s="31"/>
      <c r="G804" s="71" t="str">
        <f t="shared" si="118"/>
        <v/>
      </c>
      <c r="H804" s="77">
        <f t="shared" si="119"/>
        <v>0</v>
      </c>
      <c r="I804" s="126">
        <f>IFERROR(VLOOKUP($D804,PGP!$A:$B,2,FALSE),0)</f>
        <v>0</v>
      </c>
      <c r="J804" s="127">
        <f t="shared" si="120"/>
        <v>0</v>
      </c>
      <c r="K804" s="128">
        <f t="shared" si="121"/>
        <v>0</v>
      </c>
      <c r="L804" s="129" t="str">
        <f t="shared" si="122"/>
        <v>N/A</v>
      </c>
      <c r="M804" s="130" t="str">
        <f t="shared" si="115"/>
        <v/>
      </c>
      <c r="N804" s="131">
        <f t="shared" si="116"/>
        <v>0</v>
      </c>
      <c r="O804" s="134" t="str">
        <f t="shared" si="117"/>
        <v/>
      </c>
      <c r="P804" s="1" t="str">
        <f t="shared" si="114"/>
        <v/>
      </c>
    </row>
    <row r="805" spans="2:16" s="1" customFormat="1" x14ac:dyDescent="0.2">
      <c r="B805" s="32"/>
      <c r="C805" s="32"/>
      <c r="D805" s="104"/>
      <c r="E805" s="191"/>
      <c r="F805" s="31"/>
      <c r="G805" s="71" t="str">
        <f t="shared" si="118"/>
        <v/>
      </c>
      <c r="H805" s="77">
        <f t="shared" si="119"/>
        <v>0</v>
      </c>
      <c r="I805" s="126">
        <f>IFERROR(VLOOKUP($D805,PGP!$A:$B,2,FALSE),0)</f>
        <v>0</v>
      </c>
      <c r="J805" s="127">
        <f t="shared" si="120"/>
        <v>0</v>
      </c>
      <c r="K805" s="128">
        <f t="shared" si="121"/>
        <v>0</v>
      </c>
      <c r="L805" s="129" t="str">
        <f t="shared" si="122"/>
        <v>N/A</v>
      </c>
      <c r="M805" s="130" t="str">
        <f t="shared" si="115"/>
        <v/>
      </c>
      <c r="N805" s="131">
        <f t="shared" si="116"/>
        <v>0</v>
      </c>
      <c r="O805" s="134" t="str">
        <f t="shared" si="117"/>
        <v/>
      </c>
      <c r="P805" s="1" t="str">
        <f t="shared" si="114"/>
        <v/>
      </c>
    </row>
    <row r="806" spans="2:16" s="1" customFormat="1" x14ac:dyDescent="0.2">
      <c r="B806" s="32"/>
      <c r="C806" s="32"/>
      <c r="D806" s="104"/>
      <c r="E806" s="191"/>
      <c r="F806" s="31"/>
      <c r="G806" s="71" t="str">
        <f t="shared" si="118"/>
        <v/>
      </c>
      <c r="H806" s="77">
        <f t="shared" si="119"/>
        <v>0</v>
      </c>
      <c r="I806" s="126">
        <f>IFERROR(VLOOKUP($D806,PGP!$A:$B,2,FALSE),0)</f>
        <v>0</v>
      </c>
      <c r="J806" s="127">
        <f t="shared" si="120"/>
        <v>0</v>
      </c>
      <c r="K806" s="128">
        <f t="shared" si="121"/>
        <v>0</v>
      </c>
      <c r="L806" s="129" t="str">
        <f t="shared" si="122"/>
        <v>N/A</v>
      </c>
      <c r="M806" s="130" t="str">
        <f t="shared" si="115"/>
        <v/>
      </c>
      <c r="N806" s="131">
        <f t="shared" si="116"/>
        <v>0</v>
      </c>
      <c r="O806" s="134" t="str">
        <f t="shared" si="117"/>
        <v/>
      </c>
      <c r="P806" s="1" t="str">
        <f t="shared" si="114"/>
        <v/>
      </c>
    </row>
    <row r="807" spans="2:16" s="1" customFormat="1" x14ac:dyDescent="0.2">
      <c r="B807" s="32"/>
      <c r="C807" s="32"/>
      <c r="D807" s="104"/>
      <c r="E807" s="191"/>
      <c r="F807" s="31"/>
      <c r="G807" s="71" t="str">
        <f t="shared" si="118"/>
        <v/>
      </c>
      <c r="H807" s="77">
        <f t="shared" si="119"/>
        <v>0</v>
      </c>
      <c r="I807" s="126">
        <f>IFERROR(VLOOKUP($D807,PGP!$A:$B,2,FALSE),0)</f>
        <v>0</v>
      </c>
      <c r="J807" s="127">
        <f t="shared" si="120"/>
        <v>0</v>
      </c>
      <c r="K807" s="128">
        <f t="shared" si="121"/>
        <v>0</v>
      </c>
      <c r="L807" s="129" t="str">
        <f t="shared" si="122"/>
        <v>N/A</v>
      </c>
      <c r="M807" s="130" t="str">
        <f t="shared" si="115"/>
        <v/>
      </c>
      <c r="N807" s="131">
        <f t="shared" si="116"/>
        <v>0</v>
      </c>
      <c r="O807" s="134" t="str">
        <f t="shared" si="117"/>
        <v/>
      </c>
      <c r="P807" s="1" t="str">
        <f t="shared" si="114"/>
        <v/>
      </c>
    </row>
    <row r="808" spans="2:16" s="1" customFormat="1" x14ac:dyDescent="0.2">
      <c r="B808" s="32"/>
      <c r="C808" s="32"/>
      <c r="D808" s="104"/>
      <c r="E808" s="191"/>
      <c r="F808" s="31"/>
      <c r="G808" s="71" t="str">
        <f t="shared" si="118"/>
        <v/>
      </c>
      <c r="H808" s="77">
        <f t="shared" si="119"/>
        <v>0</v>
      </c>
      <c r="I808" s="126">
        <f>IFERROR(VLOOKUP($D808,PGP!$A:$B,2,FALSE),0)</f>
        <v>0</v>
      </c>
      <c r="J808" s="127">
        <f t="shared" si="120"/>
        <v>0</v>
      </c>
      <c r="K808" s="128">
        <f t="shared" si="121"/>
        <v>0</v>
      </c>
      <c r="L808" s="129" t="str">
        <f t="shared" si="122"/>
        <v>N/A</v>
      </c>
      <c r="M808" s="130" t="str">
        <f t="shared" si="115"/>
        <v/>
      </c>
      <c r="N808" s="131">
        <f t="shared" si="116"/>
        <v>0</v>
      </c>
      <c r="O808" s="134" t="str">
        <f t="shared" si="117"/>
        <v/>
      </c>
      <c r="P808" s="1" t="str">
        <f t="shared" si="114"/>
        <v/>
      </c>
    </row>
    <row r="809" spans="2:16" s="1" customFormat="1" x14ac:dyDescent="0.2">
      <c r="B809" s="32"/>
      <c r="C809" s="32"/>
      <c r="D809" s="104"/>
      <c r="E809" s="191"/>
      <c r="F809" s="31"/>
      <c r="G809" s="71" t="str">
        <f t="shared" si="118"/>
        <v/>
      </c>
      <c r="H809" s="77">
        <f t="shared" si="119"/>
        <v>0</v>
      </c>
      <c r="I809" s="126">
        <f>IFERROR(VLOOKUP($D809,PGP!$A:$B,2,FALSE),0)</f>
        <v>0</v>
      </c>
      <c r="J809" s="127">
        <f t="shared" si="120"/>
        <v>0</v>
      </c>
      <c r="K809" s="128">
        <f t="shared" si="121"/>
        <v>0</v>
      </c>
      <c r="L809" s="129" t="str">
        <f t="shared" si="122"/>
        <v>N/A</v>
      </c>
      <c r="M809" s="130" t="str">
        <f t="shared" si="115"/>
        <v/>
      </c>
      <c r="N809" s="131">
        <f t="shared" si="116"/>
        <v>0</v>
      </c>
      <c r="O809" s="134" t="str">
        <f t="shared" si="117"/>
        <v/>
      </c>
      <c r="P809" s="1" t="str">
        <f t="shared" si="114"/>
        <v/>
      </c>
    </row>
    <row r="810" spans="2:16" s="1" customFormat="1" x14ac:dyDescent="0.2">
      <c r="B810" s="32"/>
      <c r="C810" s="32"/>
      <c r="D810" s="104"/>
      <c r="E810" s="191"/>
      <c r="F810" s="31"/>
      <c r="G810" s="71" t="str">
        <f t="shared" si="118"/>
        <v/>
      </c>
      <c r="H810" s="77">
        <f t="shared" si="119"/>
        <v>0</v>
      </c>
      <c r="I810" s="126">
        <f>IFERROR(VLOOKUP($D810,PGP!$A:$B,2,FALSE),0)</f>
        <v>0</v>
      </c>
      <c r="J810" s="127">
        <f t="shared" si="120"/>
        <v>0</v>
      </c>
      <c r="K810" s="128">
        <f t="shared" si="121"/>
        <v>0</v>
      </c>
      <c r="L810" s="129" t="str">
        <f t="shared" si="122"/>
        <v>N/A</v>
      </c>
      <c r="M810" s="130" t="str">
        <f t="shared" si="115"/>
        <v/>
      </c>
      <c r="N810" s="131">
        <f t="shared" si="116"/>
        <v>0</v>
      </c>
      <c r="O810" s="134" t="str">
        <f t="shared" si="117"/>
        <v/>
      </c>
      <c r="P810" s="1" t="str">
        <f t="shared" si="114"/>
        <v/>
      </c>
    </row>
    <row r="811" spans="2:16" s="1" customFormat="1" x14ac:dyDescent="0.2">
      <c r="B811" s="32"/>
      <c r="C811" s="32"/>
      <c r="D811" s="104"/>
      <c r="E811" s="191"/>
      <c r="F811" s="31"/>
      <c r="G811" s="71" t="str">
        <f t="shared" si="118"/>
        <v/>
      </c>
      <c r="H811" s="77">
        <f t="shared" si="119"/>
        <v>0</v>
      </c>
      <c r="I811" s="126">
        <f>IFERROR(VLOOKUP($D811,PGP!$A:$B,2,FALSE),0)</f>
        <v>0</v>
      </c>
      <c r="J811" s="127">
        <f t="shared" si="120"/>
        <v>0</v>
      </c>
      <c r="K811" s="128">
        <f t="shared" si="121"/>
        <v>0</v>
      </c>
      <c r="L811" s="129" t="str">
        <f t="shared" si="122"/>
        <v>N/A</v>
      </c>
      <c r="M811" s="130" t="str">
        <f t="shared" si="115"/>
        <v/>
      </c>
      <c r="N811" s="131">
        <f t="shared" si="116"/>
        <v>0</v>
      </c>
      <c r="O811" s="134" t="str">
        <f t="shared" si="117"/>
        <v/>
      </c>
      <c r="P811" s="1" t="str">
        <f t="shared" si="114"/>
        <v/>
      </c>
    </row>
    <row r="812" spans="2:16" s="1" customFormat="1" x14ac:dyDescent="0.2">
      <c r="B812" s="32"/>
      <c r="C812" s="32"/>
      <c r="D812" s="104"/>
      <c r="E812" s="191"/>
      <c r="F812" s="31"/>
      <c r="G812" s="71" t="str">
        <f t="shared" si="118"/>
        <v/>
      </c>
      <c r="H812" s="77">
        <f t="shared" si="119"/>
        <v>0</v>
      </c>
      <c r="I812" s="126">
        <f>IFERROR(VLOOKUP($D812,PGP!$A:$B,2,FALSE),0)</f>
        <v>0</v>
      </c>
      <c r="J812" s="127">
        <f t="shared" si="120"/>
        <v>0</v>
      </c>
      <c r="K812" s="128">
        <f t="shared" si="121"/>
        <v>0</v>
      </c>
      <c r="L812" s="129" t="str">
        <f t="shared" si="122"/>
        <v>N/A</v>
      </c>
      <c r="M812" s="130" t="str">
        <f t="shared" si="115"/>
        <v/>
      </c>
      <c r="N812" s="131">
        <f t="shared" si="116"/>
        <v>0</v>
      </c>
      <c r="O812" s="134" t="str">
        <f t="shared" si="117"/>
        <v/>
      </c>
      <c r="P812" s="1" t="str">
        <f t="shared" ref="P812:P875" si="123">IF(ROUND(F812,1)=F812,"","ATTENTION, arrondir au dixième près, WARNING, round up the amount")</f>
        <v/>
      </c>
    </row>
    <row r="813" spans="2:16" s="1" customFormat="1" x14ac:dyDescent="0.2">
      <c r="B813" s="32"/>
      <c r="C813" s="32"/>
      <c r="D813" s="104"/>
      <c r="E813" s="191"/>
      <c r="F813" s="31"/>
      <c r="G813" s="71" t="str">
        <f t="shared" si="118"/>
        <v/>
      </c>
      <c r="H813" s="77">
        <f t="shared" si="119"/>
        <v>0</v>
      </c>
      <c r="I813" s="126">
        <f>IFERROR(VLOOKUP($D813,PGP!$A:$B,2,FALSE),0)</f>
        <v>0</v>
      </c>
      <c r="J813" s="127">
        <f t="shared" si="120"/>
        <v>0</v>
      </c>
      <c r="K813" s="128">
        <f t="shared" si="121"/>
        <v>0</v>
      </c>
      <c r="L813" s="129" t="str">
        <f t="shared" si="122"/>
        <v>N/A</v>
      </c>
      <c r="M813" s="130" t="str">
        <f t="shared" si="115"/>
        <v/>
      </c>
      <c r="N813" s="131">
        <f t="shared" si="116"/>
        <v>0</v>
      </c>
      <c r="O813" s="134" t="str">
        <f t="shared" si="117"/>
        <v/>
      </c>
      <c r="P813" s="1" t="str">
        <f t="shared" si="123"/>
        <v/>
      </c>
    </row>
    <row r="814" spans="2:16" s="1" customFormat="1" x14ac:dyDescent="0.2">
      <c r="B814" s="32"/>
      <c r="C814" s="32"/>
      <c r="D814" s="104"/>
      <c r="E814" s="191"/>
      <c r="F814" s="31"/>
      <c r="G814" s="71" t="str">
        <f t="shared" si="118"/>
        <v/>
      </c>
      <c r="H814" s="77">
        <f t="shared" si="119"/>
        <v>0</v>
      </c>
      <c r="I814" s="126">
        <f>IFERROR(VLOOKUP($D814,PGP!$A:$B,2,FALSE),0)</f>
        <v>0</v>
      </c>
      <c r="J814" s="127">
        <f t="shared" si="120"/>
        <v>0</v>
      </c>
      <c r="K814" s="128">
        <f t="shared" si="121"/>
        <v>0</v>
      </c>
      <c r="L814" s="129" t="str">
        <f t="shared" si="122"/>
        <v>N/A</v>
      </c>
      <c r="M814" s="130" t="str">
        <f t="shared" si="115"/>
        <v/>
      </c>
      <c r="N814" s="131">
        <f t="shared" si="116"/>
        <v>0</v>
      </c>
      <c r="O814" s="134" t="str">
        <f t="shared" si="117"/>
        <v/>
      </c>
      <c r="P814" s="1" t="str">
        <f t="shared" si="123"/>
        <v/>
      </c>
    </row>
    <row r="815" spans="2:16" s="1" customFormat="1" x14ac:dyDescent="0.2">
      <c r="B815" s="32"/>
      <c r="C815" s="32"/>
      <c r="D815" s="104"/>
      <c r="E815" s="191"/>
      <c r="F815" s="31"/>
      <c r="G815" s="71" t="str">
        <f t="shared" si="118"/>
        <v/>
      </c>
      <c r="H815" s="77">
        <f t="shared" si="119"/>
        <v>0</v>
      </c>
      <c r="I815" s="126">
        <f>IFERROR(VLOOKUP($D815,PGP!$A:$B,2,FALSE),0)</f>
        <v>0</v>
      </c>
      <c r="J815" s="127">
        <f t="shared" si="120"/>
        <v>0</v>
      </c>
      <c r="K815" s="128">
        <f t="shared" si="121"/>
        <v>0</v>
      </c>
      <c r="L815" s="129" t="str">
        <f t="shared" si="122"/>
        <v>N/A</v>
      </c>
      <c r="M815" s="130" t="str">
        <f t="shared" si="115"/>
        <v/>
      </c>
      <c r="N815" s="131">
        <f t="shared" si="116"/>
        <v>0</v>
      </c>
      <c r="O815" s="134" t="str">
        <f t="shared" si="117"/>
        <v/>
      </c>
      <c r="P815" s="1" t="str">
        <f t="shared" si="123"/>
        <v/>
      </c>
    </row>
    <row r="816" spans="2:16" s="1" customFormat="1" x14ac:dyDescent="0.2">
      <c r="B816" s="32"/>
      <c r="C816" s="32"/>
      <c r="D816" s="104"/>
      <c r="E816" s="191"/>
      <c r="F816" s="31"/>
      <c r="G816" s="71" t="str">
        <f t="shared" si="118"/>
        <v/>
      </c>
      <c r="H816" s="77">
        <f t="shared" si="119"/>
        <v>0</v>
      </c>
      <c r="I816" s="126">
        <f>IFERROR(VLOOKUP($D816,PGP!$A:$B,2,FALSE),0)</f>
        <v>0</v>
      </c>
      <c r="J816" s="127">
        <f t="shared" si="120"/>
        <v>0</v>
      </c>
      <c r="K816" s="128">
        <f t="shared" si="121"/>
        <v>0</v>
      </c>
      <c r="L816" s="129" t="str">
        <f t="shared" si="122"/>
        <v>N/A</v>
      </c>
      <c r="M816" s="130" t="str">
        <f t="shared" si="115"/>
        <v/>
      </c>
      <c r="N816" s="131">
        <f t="shared" si="116"/>
        <v>0</v>
      </c>
      <c r="O816" s="134" t="str">
        <f t="shared" si="117"/>
        <v/>
      </c>
      <c r="P816" s="1" t="str">
        <f t="shared" si="123"/>
        <v/>
      </c>
    </row>
    <row r="817" spans="2:16" s="1" customFormat="1" x14ac:dyDescent="0.2">
      <c r="B817" s="32"/>
      <c r="C817" s="32"/>
      <c r="D817" s="104"/>
      <c r="E817" s="191"/>
      <c r="F817" s="31"/>
      <c r="G817" s="71" t="str">
        <f t="shared" si="118"/>
        <v/>
      </c>
      <c r="H817" s="77">
        <f t="shared" si="119"/>
        <v>0</v>
      </c>
      <c r="I817" s="126">
        <f>IFERROR(VLOOKUP($D817,PGP!$A:$B,2,FALSE),0)</f>
        <v>0</v>
      </c>
      <c r="J817" s="127">
        <f t="shared" si="120"/>
        <v>0</v>
      </c>
      <c r="K817" s="128">
        <f t="shared" si="121"/>
        <v>0</v>
      </c>
      <c r="L817" s="129" t="str">
        <f t="shared" si="122"/>
        <v>N/A</v>
      </c>
      <c r="M817" s="130" t="str">
        <f t="shared" si="115"/>
        <v/>
      </c>
      <c r="N817" s="131">
        <f t="shared" si="116"/>
        <v>0</v>
      </c>
      <c r="O817" s="134" t="str">
        <f t="shared" si="117"/>
        <v/>
      </c>
      <c r="P817" s="1" t="str">
        <f t="shared" si="123"/>
        <v/>
      </c>
    </row>
    <row r="818" spans="2:16" s="1" customFormat="1" x14ac:dyDescent="0.2">
      <c r="B818" s="32"/>
      <c r="C818" s="32"/>
      <c r="D818" s="104"/>
      <c r="E818" s="191"/>
      <c r="F818" s="31"/>
      <c r="G818" s="71" t="str">
        <f t="shared" si="118"/>
        <v/>
      </c>
      <c r="H818" s="77">
        <f t="shared" si="119"/>
        <v>0</v>
      </c>
      <c r="I818" s="126">
        <f>IFERROR(VLOOKUP($D818,PGP!$A:$B,2,FALSE),0)</f>
        <v>0</v>
      </c>
      <c r="J818" s="127">
        <f t="shared" si="120"/>
        <v>0</v>
      </c>
      <c r="K818" s="128">
        <f t="shared" si="121"/>
        <v>0</v>
      </c>
      <c r="L818" s="129" t="str">
        <f t="shared" si="122"/>
        <v>N/A</v>
      </c>
      <c r="M818" s="130" t="str">
        <f t="shared" si="115"/>
        <v/>
      </c>
      <c r="N818" s="131">
        <f t="shared" si="116"/>
        <v>0</v>
      </c>
      <c r="O818" s="134" t="str">
        <f t="shared" si="117"/>
        <v/>
      </c>
      <c r="P818" s="1" t="str">
        <f t="shared" si="123"/>
        <v/>
      </c>
    </row>
    <row r="819" spans="2:16" s="1" customFormat="1" x14ac:dyDescent="0.2">
      <c r="B819" s="32"/>
      <c r="C819" s="32"/>
      <c r="D819" s="104"/>
      <c r="E819" s="191"/>
      <c r="F819" s="31"/>
      <c r="G819" s="71" t="str">
        <f t="shared" si="118"/>
        <v/>
      </c>
      <c r="H819" s="77">
        <f t="shared" si="119"/>
        <v>0</v>
      </c>
      <c r="I819" s="126">
        <f>IFERROR(VLOOKUP($D819,PGP!$A:$B,2,FALSE),0)</f>
        <v>0</v>
      </c>
      <c r="J819" s="127">
        <f t="shared" si="120"/>
        <v>0</v>
      </c>
      <c r="K819" s="128">
        <f t="shared" si="121"/>
        <v>0</v>
      </c>
      <c r="L819" s="129" t="str">
        <f t="shared" si="122"/>
        <v>N/A</v>
      </c>
      <c r="M819" s="130" t="str">
        <f t="shared" si="115"/>
        <v/>
      </c>
      <c r="N819" s="131">
        <f t="shared" si="116"/>
        <v>0</v>
      </c>
      <c r="O819" s="134" t="str">
        <f t="shared" si="117"/>
        <v/>
      </c>
      <c r="P819" s="1" t="str">
        <f t="shared" si="123"/>
        <v/>
      </c>
    </row>
    <row r="820" spans="2:16" s="1" customFormat="1" x14ac:dyDescent="0.2">
      <c r="B820" s="32"/>
      <c r="C820" s="32"/>
      <c r="D820" s="104"/>
      <c r="E820" s="191"/>
      <c r="F820" s="31"/>
      <c r="G820" s="71" t="str">
        <f t="shared" si="118"/>
        <v/>
      </c>
      <c r="H820" s="77">
        <f t="shared" si="119"/>
        <v>0</v>
      </c>
      <c r="I820" s="126">
        <f>IFERROR(VLOOKUP($D820,PGP!$A:$B,2,FALSE),0)</f>
        <v>0</v>
      </c>
      <c r="J820" s="127">
        <f t="shared" si="120"/>
        <v>0</v>
      </c>
      <c r="K820" s="128">
        <f t="shared" si="121"/>
        <v>0</v>
      </c>
      <c r="L820" s="129" t="str">
        <f t="shared" si="122"/>
        <v>N/A</v>
      </c>
      <c r="M820" s="130" t="str">
        <f t="shared" si="115"/>
        <v/>
      </c>
      <c r="N820" s="131">
        <f t="shared" si="116"/>
        <v>0</v>
      </c>
      <c r="O820" s="134" t="str">
        <f t="shared" si="117"/>
        <v/>
      </c>
      <c r="P820" s="1" t="str">
        <f t="shared" si="123"/>
        <v/>
      </c>
    </row>
    <row r="821" spans="2:16" s="1" customFormat="1" x14ac:dyDescent="0.2">
      <c r="B821" s="32"/>
      <c r="C821" s="32"/>
      <c r="D821" s="104"/>
      <c r="E821" s="191"/>
      <c r="F821" s="31"/>
      <c r="G821" s="71" t="str">
        <f t="shared" si="118"/>
        <v/>
      </c>
      <c r="H821" s="77">
        <f t="shared" si="119"/>
        <v>0</v>
      </c>
      <c r="I821" s="126">
        <f>IFERROR(VLOOKUP($D821,PGP!$A:$B,2,FALSE),0)</f>
        <v>0</v>
      </c>
      <c r="J821" s="127">
        <f t="shared" si="120"/>
        <v>0</v>
      </c>
      <c r="K821" s="128">
        <f t="shared" si="121"/>
        <v>0</v>
      </c>
      <c r="L821" s="129" t="str">
        <f t="shared" si="122"/>
        <v>N/A</v>
      </c>
      <c r="M821" s="130" t="str">
        <f t="shared" si="115"/>
        <v/>
      </c>
      <c r="N821" s="131">
        <f t="shared" si="116"/>
        <v>0</v>
      </c>
      <c r="O821" s="134" t="str">
        <f t="shared" si="117"/>
        <v/>
      </c>
      <c r="P821" s="1" t="str">
        <f t="shared" si="123"/>
        <v/>
      </c>
    </row>
    <row r="822" spans="2:16" s="1" customFormat="1" x14ac:dyDescent="0.2">
      <c r="B822" s="32"/>
      <c r="C822" s="32"/>
      <c r="D822" s="104"/>
      <c r="E822" s="191"/>
      <c r="F822" s="31"/>
      <c r="G822" s="71" t="str">
        <f t="shared" si="118"/>
        <v/>
      </c>
      <c r="H822" s="77">
        <f t="shared" si="119"/>
        <v>0</v>
      </c>
      <c r="I822" s="126">
        <f>IFERROR(VLOOKUP($D822,PGP!$A:$B,2,FALSE),0)</f>
        <v>0</v>
      </c>
      <c r="J822" s="127">
        <f t="shared" si="120"/>
        <v>0</v>
      </c>
      <c r="K822" s="128">
        <f t="shared" si="121"/>
        <v>0</v>
      </c>
      <c r="L822" s="129" t="str">
        <f t="shared" si="122"/>
        <v>N/A</v>
      </c>
      <c r="M822" s="130" t="str">
        <f t="shared" si="115"/>
        <v/>
      </c>
      <c r="N822" s="131">
        <f t="shared" si="116"/>
        <v>0</v>
      </c>
      <c r="O822" s="134" t="str">
        <f t="shared" si="117"/>
        <v/>
      </c>
      <c r="P822" s="1" t="str">
        <f t="shared" si="123"/>
        <v/>
      </c>
    </row>
    <row r="823" spans="2:16" s="1" customFormat="1" x14ac:dyDescent="0.2">
      <c r="B823" s="32"/>
      <c r="C823" s="32"/>
      <c r="D823" s="104"/>
      <c r="E823" s="191"/>
      <c r="F823" s="31"/>
      <c r="G823" s="71" t="str">
        <f t="shared" si="118"/>
        <v/>
      </c>
      <c r="H823" s="77">
        <f t="shared" si="119"/>
        <v>0</v>
      </c>
      <c r="I823" s="126">
        <f>IFERROR(VLOOKUP($D823,PGP!$A:$B,2,FALSE),0)</f>
        <v>0</v>
      </c>
      <c r="J823" s="127">
        <f t="shared" si="120"/>
        <v>0</v>
      </c>
      <c r="K823" s="128">
        <f t="shared" si="121"/>
        <v>0</v>
      </c>
      <c r="L823" s="129" t="str">
        <f t="shared" si="122"/>
        <v>N/A</v>
      </c>
      <c r="M823" s="130" t="str">
        <f t="shared" si="115"/>
        <v/>
      </c>
      <c r="N823" s="131">
        <f t="shared" si="116"/>
        <v>0</v>
      </c>
      <c r="O823" s="134" t="str">
        <f t="shared" si="117"/>
        <v/>
      </c>
      <c r="P823" s="1" t="str">
        <f t="shared" si="123"/>
        <v/>
      </c>
    </row>
    <row r="824" spans="2:16" s="1" customFormat="1" x14ac:dyDescent="0.2">
      <c r="B824" s="32"/>
      <c r="C824" s="32"/>
      <c r="D824" s="104"/>
      <c r="E824" s="191"/>
      <c r="F824" s="31"/>
      <c r="G824" s="71" t="str">
        <f t="shared" si="118"/>
        <v/>
      </c>
      <c r="H824" s="77">
        <f t="shared" si="119"/>
        <v>0</v>
      </c>
      <c r="I824" s="126">
        <f>IFERROR(VLOOKUP($D824,PGP!$A:$B,2,FALSE),0)</f>
        <v>0</v>
      </c>
      <c r="J824" s="127">
        <f t="shared" si="120"/>
        <v>0</v>
      </c>
      <c r="K824" s="128">
        <f t="shared" si="121"/>
        <v>0</v>
      </c>
      <c r="L824" s="129" t="str">
        <f t="shared" si="122"/>
        <v>N/A</v>
      </c>
      <c r="M824" s="130" t="str">
        <f t="shared" si="115"/>
        <v/>
      </c>
      <c r="N824" s="131">
        <f t="shared" si="116"/>
        <v>0</v>
      </c>
      <c r="O824" s="134" t="str">
        <f t="shared" si="117"/>
        <v/>
      </c>
      <c r="P824" s="1" t="str">
        <f t="shared" si="123"/>
        <v/>
      </c>
    </row>
    <row r="825" spans="2:16" s="1" customFormat="1" x14ac:dyDescent="0.2">
      <c r="B825" s="32"/>
      <c r="C825" s="32"/>
      <c r="D825" s="104"/>
      <c r="E825" s="191"/>
      <c r="F825" s="31"/>
      <c r="G825" s="71" t="str">
        <f t="shared" si="118"/>
        <v/>
      </c>
      <c r="H825" s="77">
        <f t="shared" si="119"/>
        <v>0</v>
      </c>
      <c r="I825" s="126">
        <f>IFERROR(VLOOKUP($D825,PGP!$A:$B,2,FALSE),0)</f>
        <v>0</v>
      </c>
      <c r="J825" s="127">
        <f t="shared" si="120"/>
        <v>0</v>
      </c>
      <c r="K825" s="128">
        <f t="shared" si="121"/>
        <v>0</v>
      </c>
      <c r="L825" s="129" t="str">
        <f t="shared" si="122"/>
        <v>N/A</v>
      </c>
      <c r="M825" s="130" t="str">
        <f t="shared" si="115"/>
        <v/>
      </c>
      <c r="N825" s="131">
        <f t="shared" si="116"/>
        <v>0</v>
      </c>
      <c r="O825" s="134" t="str">
        <f t="shared" si="117"/>
        <v/>
      </c>
      <c r="P825" s="1" t="str">
        <f t="shared" si="123"/>
        <v/>
      </c>
    </row>
    <row r="826" spans="2:16" s="1" customFormat="1" x14ac:dyDescent="0.2">
      <c r="B826" s="32"/>
      <c r="C826" s="32"/>
      <c r="D826" s="104"/>
      <c r="E826" s="191"/>
      <c r="F826" s="31"/>
      <c r="G826" s="71" t="str">
        <f t="shared" si="118"/>
        <v/>
      </c>
      <c r="H826" s="77">
        <f t="shared" si="119"/>
        <v>0</v>
      </c>
      <c r="I826" s="126">
        <f>IFERROR(VLOOKUP($D826,PGP!$A:$B,2,FALSE),0)</f>
        <v>0</v>
      </c>
      <c r="J826" s="127">
        <f t="shared" si="120"/>
        <v>0</v>
      </c>
      <c r="K826" s="128">
        <f t="shared" si="121"/>
        <v>0</v>
      </c>
      <c r="L826" s="129" t="str">
        <f t="shared" si="122"/>
        <v>N/A</v>
      </c>
      <c r="M826" s="130" t="str">
        <f t="shared" si="115"/>
        <v/>
      </c>
      <c r="N826" s="131">
        <f t="shared" si="116"/>
        <v>0</v>
      </c>
      <c r="O826" s="134" t="str">
        <f t="shared" si="117"/>
        <v/>
      </c>
      <c r="P826" s="1" t="str">
        <f t="shared" si="123"/>
        <v/>
      </c>
    </row>
    <row r="827" spans="2:16" s="1" customFormat="1" x14ac:dyDescent="0.2">
      <c r="B827" s="32"/>
      <c r="C827" s="32"/>
      <c r="D827" s="104"/>
      <c r="E827" s="191"/>
      <c r="F827" s="31"/>
      <c r="G827" s="71" t="str">
        <f t="shared" si="118"/>
        <v/>
      </c>
      <c r="H827" s="77">
        <f t="shared" si="119"/>
        <v>0</v>
      </c>
      <c r="I827" s="126">
        <f>IFERROR(VLOOKUP($D827,PGP!$A:$B,2,FALSE),0)</f>
        <v>0</v>
      </c>
      <c r="J827" s="127">
        <f t="shared" si="120"/>
        <v>0</v>
      </c>
      <c r="K827" s="128">
        <f t="shared" si="121"/>
        <v>0</v>
      </c>
      <c r="L827" s="129" t="str">
        <f t="shared" si="122"/>
        <v>N/A</v>
      </c>
      <c r="M827" s="130" t="str">
        <f t="shared" si="115"/>
        <v/>
      </c>
      <c r="N827" s="131">
        <f t="shared" si="116"/>
        <v>0</v>
      </c>
      <c r="O827" s="134" t="str">
        <f t="shared" si="117"/>
        <v/>
      </c>
      <c r="P827" s="1" t="str">
        <f t="shared" si="123"/>
        <v/>
      </c>
    </row>
    <row r="828" spans="2:16" s="1" customFormat="1" x14ac:dyDescent="0.2">
      <c r="B828" s="32"/>
      <c r="C828" s="32"/>
      <c r="D828" s="104"/>
      <c r="E828" s="191"/>
      <c r="F828" s="31"/>
      <c r="G828" s="71" t="str">
        <f t="shared" si="118"/>
        <v/>
      </c>
      <c r="H828" s="77">
        <f t="shared" si="119"/>
        <v>0</v>
      </c>
      <c r="I828" s="126">
        <f>IFERROR(VLOOKUP($D828,PGP!$A:$B,2,FALSE),0)</f>
        <v>0</v>
      </c>
      <c r="J828" s="127">
        <f t="shared" si="120"/>
        <v>0</v>
      </c>
      <c r="K828" s="128">
        <f t="shared" si="121"/>
        <v>0</v>
      </c>
      <c r="L828" s="129" t="str">
        <f t="shared" si="122"/>
        <v>N/A</v>
      </c>
      <c r="M828" s="130" t="str">
        <f t="shared" si="115"/>
        <v/>
      </c>
      <c r="N828" s="131">
        <f t="shared" si="116"/>
        <v>0</v>
      </c>
      <c r="O828" s="134" t="str">
        <f t="shared" si="117"/>
        <v/>
      </c>
      <c r="P828" s="1" t="str">
        <f t="shared" si="123"/>
        <v/>
      </c>
    </row>
    <row r="829" spans="2:16" s="1" customFormat="1" x14ac:dyDescent="0.2">
      <c r="B829" s="32"/>
      <c r="C829" s="32"/>
      <c r="D829" s="104"/>
      <c r="E829" s="191"/>
      <c r="F829" s="31"/>
      <c r="G829" s="71" t="str">
        <f t="shared" si="118"/>
        <v/>
      </c>
      <c r="H829" s="77">
        <f t="shared" si="119"/>
        <v>0</v>
      </c>
      <c r="I829" s="126">
        <f>IFERROR(VLOOKUP($D829,PGP!$A:$B,2,FALSE),0)</f>
        <v>0</v>
      </c>
      <c r="J829" s="127">
        <f t="shared" si="120"/>
        <v>0</v>
      </c>
      <c r="K829" s="128">
        <f t="shared" si="121"/>
        <v>0</v>
      </c>
      <c r="L829" s="129" t="str">
        <f t="shared" si="122"/>
        <v>N/A</v>
      </c>
      <c r="M829" s="130" t="str">
        <f t="shared" si="115"/>
        <v/>
      </c>
      <c r="N829" s="131">
        <f t="shared" si="116"/>
        <v>0</v>
      </c>
      <c r="O829" s="134" t="str">
        <f t="shared" si="117"/>
        <v/>
      </c>
      <c r="P829" s="1" t="str">
        <f t="shared" si="123"/>
        <v/>
      </c>
    </row>
    <row r="830" spans="2:16" s="1" customFormat="1" x14ac:dyDescent="0.2">
      <c r="B830" s="32"/>
      <c r="C830" s="32"/>
      <c r="D830" s="104"/>
      <c r="E830" s="191"/>
      <c r="F830" s="31"/>
      <c r="G830" s="71" t="str">
        <f t="shared" si="118"/>
        <v/>
      </c>
      <c r="H830" s="77">
        <f t="shared" si="119"/>
        <v>0</v>
      </c>
      <c r="I830" s="126">
        <f>IFERROR(VLOOKUP($D830,PGP!$A:$B,2,FALSE),0)</f>
        <v>0</v>
      </c>
      <c r="J830" s="127">
        <f t="shared" si="120"/>
        <v>0</v>
      </c>
      <c r="K830" s="128">
        <f t="shared" si="121"/>
        <v>0</v>
      </c>
      <c r="L830" s="129" t="str">
        <f t="shared" si="122"/>
        <v>N/A</v>
      </c>
      <c r="M830" s="130" t="str">
        <f t="shared" si="115"/>
        <v/>
      </c>
      <c r="N830" s="131">
        <f t="shared" si="116"/>
        <v>0</v>
      </c>
      <c r="O830" s="134" t="str">
        <f t="shared" si="117"/>
        <v/>
      </c>
      <c r="P830" s="1" t="str">
        <f t="shared" si="123"/>
        <v/>
      </c>
    </row>
    <row r="831" spans="2:16" s="1" customFormat="1" x14ac:dyDescent="0.2">
      <c r="B831" s="32"/>
      <c r="C831" s="32"/>
      <c r="D831" s="104"/>
      <c r="E831" s="191"/>
      <c r="F831" s="31"/>
      <c r="G831" s="71" t="str">
        <f t="shared" si="118"/>
        <v/>
      </c>
      <c r="H831" s="77">
        <f t="shared" si="119"/>
        <v>0</v>
      </c>
      <c r="I831" s="126">
        <f>IFERROR(VLOOKUP($D831,PGP!$A:$B,2,FALSE),0)</f>
        <v>0</v>
      </c>
      <c r="J831" s="127">
        <f t="shared" si="120"/>
        <v>0</v>
      </c>
      <c r="K831" s="128">
        <f t="shared" si="121"/>
        <v>0</v>
      </c>
      <c r="L831" s="129" t="str">
        <f t="shared" si="122"/>
        <v>N/A</v>
      </c>
      <c r="M831" s="130" t="str">
        <f t="shared" si="115"/>
        <v/>
      </c>
      <c r="N831" s="131">
        <f t="shared" si="116"/>
        <v>0</v>
      </c>
      <c r="O831" s="134" t="str">
        <f t="shared" si="117"/>
        <v/>
      </c>
      <c r="P831" s="1" t="str">
        <f t="shared" si="123"/>
        <v/>
      </c>
    </row>
    <row r="832" spans="2:16" s="1" customFormat="1" x14ac:dyDescent="0.2">
      <c r="B832" s="32"/>
      <c r="C832" s="32"/>
      <c r="D832" s="104"/>
      <c r="E832" s="191"/>
      <c r="F832" s="31"/>
      <c r="G832" s="71" t="str">
        <f t="shared" si="118"/>
        <v/>
      </c>
      <c r="H832" s="77">
        <f t="shared" si="119"/>
        <v>0</v>
      </c>
      <c r="I832" s="126">
        <f>IFERROR(VLOOKUP($D832,PGP!$A:$B,2,FALSE),0)</f>
        <v>0</v>
      </c>
      <c r="J832" s="127">
        <f t="shared" si="120"/>
        <v>0</v>
      </c>
      <c r="K832" s="128">
        <f t="shared" si="121"/>
        <v>0</v>
      </c>
      <c r="L832" s="129" t="str">
        <f t="shared" si="122"/>
        <v>N/A</v>
      </c>
      <c r="M832" s="130" t="str">
        <f t="shared" si="115"/>
        <v/>
      </c>
      <c r="N832" s="131">
        <f t="shared" si="116"/>
        <v>0</v>
      </c>
      <c r="O832" s="134" t="str">
        <f t="shared" si="117"/>
        <v/>
      </c>
      <c r="P832" s="1" t="str">
        <f t="shared" si="123"/>
        <v/>
      </c>
    </row>
    <row r="833" spans="2:16" s="1" customFormat="1" x14ac:dyDescent="0.2">
      <c r="B833" s="32"/>
      <c r="C833" s="32"/>
      <c r="D833" s="104"/>
      <c r="E833" s="191"/>
      <c r="F833" s="31"/>
      <c r="G833" s="71" t="str">
        <f t="shared" si="118"/>
        <v/>
      </c>
      <c r="H833" s="77">
        <f t="shared" si="119"/>
        <v>0</v>
      </c>
      <c r="I833" s="126">
        <f>IFERROR(VLOOKUP($D833,PGP!$A:$B,2,FALSE),0)</f>
        <v>0</v>
      </c>
      <c r="J833" s="127">
        <f t="shared" si="120"/>
        <v>0</v>
      </c>
      <c r="K833" s="128">
        <f t="shared" si="121"/>
        <v>0</v>
      </c>
      <c r="L833" s="129" t="str">
        <f t="shared" si="122"/>
        <v>N/A</v>
      </c>
      <c r="M833" s="130" t="str">
        <f t="shared" si="115"/>
        <v/>
      </c>
      <c r="N833" s="131">
        <f t="shared" si="116"/>
        <v>0</v>
      </c>
      <c r="O833" s="134" t="str">
        <f t="shared" si="117"/>
        <v/>
      </c>
      <c r="P833" s="1" t="str">
        <f t="shared" si="123"/>
        <v/>
      </c>
    </row>
    <row r="834" spans="2:16" s="1" customFormat="1" x14ac:dyDescent="0.2">
      <c r="B834" s="32"/>
      <c r="C834" s="32"/>
      <c r="D834" s="104"/>
      <c r="E834" s="191"/>
      <c r="F834" s="31"/>
      <c r="G834" s="71" t="str">
        <f t="shared" si="118"/>
        <v/>
      </c>
      <c r="H834" s="77">
        <f t="shared" si="119"/>
        <v>0</v>
      </c>
      <c r="I834" s="126">
        <f>IFERROR(VLOOKUP($D834,PGP!$A:$B,2,FALSE),0)</f>
        <v>0</v>
      </c>
      <c r="J834" s="127">
        <f t="shared" si="120"/>
        <v>0</v>
      </c>
      <c r="K834" s="128">
        <f t="shared" si="121"/>
        <v>0</v>
      </c>
      <c r="L834" s="129" t="str">
        <f t="shared" si="122"/>
        <v>N/A</v>
      </c>
      <c r="M834" s="130" t="str">
        <f t="shared" si="115"/>
        <v/>
      </c>
      <c r="N834" s="131">
        <f t="shared" si="116"/>
        <v>0</v>
      </c>
      <c r="O834" s="134" t="str">
        <f t="shared" si="117"/>
        <v/>
      </c>
      <c r="P834" s="1" t="str">
        <f t="shared" si="123"/>
        <v/>
      </c>
    </row>
    <row r="835" spans="2:16" s="1" customFormat="1" x14ac:dyDescent="0.2">
      <c r="B835" s="32"/>
      <c r="C835" s="32"/>
      <c r="D835" s="104"/>
      <c r="E835" s="191"/>
      <c r="F835" s="31"/>
      <c r="G835" s="71" t="str">
        <f t="shared" si="118"/>
        <v/>
      </c>
      <c r="H835" s="77">
        <f t="shared" si="119"/>
        <v>0</v>
      </c>
      <c r="I835" s="126">
        <f>IFERROR(VLOOKUP($D835,PGP!$A:$B,2,FALSE),0)</f>
        <v>0</v>
      </c>
      <c r="J835" s="127">
        <f t="shared" si="120"/>
        <v>0</v>
      </c>
      <c r="K835" s="128">
        <f t="shared" si="121"/>
        <v>0</v>
      </c>
      <c r="L835" s="129" t="str">
        <f t="shared" si="122"/>
        <v>N/A</v>
      </c>
      <c r="M835" s="130" t="str">
        <f t="shared" si="115"/>
        <v/>
      </c>
      <c r="N835" s="131">
        <f t="shared" si="116"/>
        <v>0</v>
      </c>
      <c r="O835" s="134" t="str">
        <f t="shared" si="117"/>
        <v/>
      </c>
      <c r="P835" s="1" t="str">
        <f t="shared" si="123"/>
        <v/>
      </c>
    </row>
    <row r="836" spans="2:16" s="1" customFormat="1" x14ac:dyDescent="0.2">
      <c r="B836" s="32"/>
      <c r="C836" s="32"/>
      <c r="D836" s="104"/>
      <c r="E836" s="191"/>
      <c r="F836" s="31"/>
      <c r="G836" s="71" t="str">
        <f t="shared" si="118"/>
        <v/>
      </c>
      <c r="H836" s="77">
        <f t="shared" si="119"/>
        <v>0</v>
      </c>
      <c r="I836" s="126">
        <f>IFERROR(VLOOKUP($D836,PGP!$A:$B,2,FALSE),0)</f>
        <v>0</v>
      </c>
      <c r="J836" s="127">
        <f t="shared" si="120"/>
        <v>0</v>
      </c>
      <c r="K836" s="128">
        <f t="shared" si="121"/>
        <v>0</v>
      </c>
      <c r="L836" s="129" t="str">
        <f t="shared" si="122"/>
        <v>N/A</v>
      </c>
      <c r="M836" s="130" t="str">
        <f t="shared" si="115"/>
        <v/>
      </c>
      <c r="N836" s="131">
        <f t="shared" si="116"/>
        <v>0</v>
      </c>
      <c r="O836" s="134" t="str">
        <f t="shared" si="117"/>
        <v/>
      </c>
      <c r="P836" s="1" t="str">
        <f t="shared" si="123"/>
        <v/>
      </c>
    </row>
    <row r="837" spans="2:16" s="1" customFormat="1" x14ac:dyDescent="0.2">
      <c r="B837" s="32"/>
      <c r="C837" s="32"/>
      <c r="D837" s="104"/>
      <c r="E837" s="191"/>
      <c r="F837" s="31"/>
      <c r="G837" s="71" t="str">
        <f t="shared" si="118"/>
        <v/>
      </c>
      <c r="H837" s="77">
        <f t="shared" si="119"/>
        <v>0</v>
      </c>
      <c r="I837" s="126">
        <f>IFERROR(VLOOKUP($D837,PGP!$A:$B,2,FALSE),0)</f>
        <v>0</v>
      </c>
      <c r="J837" s="127">
        <f t="shared" si="120"/>
        <v>0</v>
      </c>
      <c r="K837" s="128">
        <f t="shared" si="121"/>
        <v>0</v>
      </c>
      <c r="L837" s="129" t="str">
        <f t="shared" si="122"/>
        <v>N/A</v>
      </c>
      <c r="M837" s="130" t="str">
        <f t="shared" si="115"/>
        <v/>
      </c>
      <c r="N837" s="131">
        <f t="shared" si="116"/>
        <v>0</v>
      </c>
      <c r="O837" s="134" t="str">
        <f t="shared" si="117"/>
        <v/>
      </c>
      <c r="P837" s="1" t="str">
        <f t="shared" si="123"/>
        <v/>
      </c>
    </row>
    <row r="838" spans="2:16" s="1" customFormat="1" x14ac:dyDescent="0.2">
      <c r="B838" s="32"/>
      <c r="C838" s="32"/>
      <c r="D838" s="104"/>
      <c r="E838" s="191"/>
      <c r="F838" s="31"/>
      <c r="G838" s="71" t="str">
        <f t="shared" si="118"/>
        <v/>
      </c>
      <c r="H838" s="77">
        <f t="shared" si="119"/>
        <v>0</v>
      </c>
      <c r="I838" s="126">
        <f>IFERROR(VLOOKUP($D838,PGP!$A:$B,2,FALSE),0)</f>
        <v>0</v>
      </c>
      <c r="J838" s="127">
        <f t="shared" si="120"/>
        <v>0</v>
      </c>
      <c r="K838" s="128">
        <f t="shared" si="121"/>
        <v>0</v>
      </c>
      <c r="L838" s="129" t="str">
        <f t="shared" si="122"/>
        <v>N/A</v>
      </c>
      <c r="M838" s="130" t="str">
        <f t="shared" si="115"/>
        <v/>
      </c>
      <c r="N838" s="131">
        <f t="shared" si="116"/>
        <v>0</v>
      </c>
      <c r="O838" s="134" t="str">
        <f t="shared" si="117"/>
        <v/>
      </c>
      <c r="P838" s="1" t="str">
        <f t="shared" si="123"/>
        <v/>
      </c>
    </row>
    <row r="839" spans="2:16" s="1" customFormat="1" x14ac:dyDescent="0.2">
      <c r="B839" s="32"/>
      <c r="C839" s="32"/>
      <c r="D839" s="104"/>
      <c r="E839" s="191"/>
      <c r="F839" s="31"/>
      <c r="G839" s="71" t="str">
        <f t="shared" si="118"/>
        <v/>
      </c>
      <c r="H839" s="77">
        <f t="shared" si="119"/>
        <v>0</v>
      </c>
      <c r="I839" s="126">
        <f>IFERROR(VLOOKUP($D839,PGP!$A:$B,2,FALSE),0)</f>
        <v>0</v>
      </c>
      <c r="J839" s="127">
        <f t="shared" si="120"/>
        <v>0</v>
      </c>
      <c r="K839" s="128">
        <f t="shared" si="121"/>
        <v>0</v>
      </c>
      <c r="L839" s="129" t="str">
        <f t="shared" si="122"/>
        <v>N/A</v>
      </c>
      <c r="M839" s="130" t="str">
        <f t="shared" si="115"/>
        <v/>
      </c>
      <c r="N839" s="131">
        <f t="shared" si="116"/>
        <v>0</v>
      </c>
      <c r="O839" s="134" t="str">
        <f t="shared" si="117"/>
        <v/>
      </c>
      <c r="P839" s="1" t="str">
        <f t="shared" si="123"/>
        <v/>
      </c>
    </row>
    <row r="840" spans="2:16" s="1" customFormat="1" x14ac:dyDescent="0.2">
      <c r="B840" s="32"/>
      <c r="C840" s="32"/>
      <c r="D840" s="104"/>
      <c r="E840" s="191"/>
      <c r="F840" s="31"/>
      <c r="G840" s="71" t="str">
        <f t="shared" si="118"/>
        <v/>
      </c>
      <c r="H840" s="77">
        <f t="shared" si="119"/>
        <v>0</v>
      </c>
      <c r="I840" s="126">
        <f>IFERROR(VLOOKUP($D840,PGP!$A:$B,2,FALSE),0)</f>
        <v>0</v>
      </c>
      <c r="J840" s="127">
        <f t="shared" si="120"/>
        <v>0</v>
      </c>
      <c r="K840" s="128">
        <f t="shared" si="121"/>
        <v>0</v>
      </c>
      <c r="L840" s="129" t="str">
        <f t="shared" si="122"/>
        <v>N/A</v>
      </c>
      <c r="M840" s="130" t="str">
        <f t="shared" si="115"/>
        <v/>
      </c>
      <c r="N840" s="131">
        <f t="shared" si="116"/>
        <v>0</v>
      </c>
      <c r="O840" s="134" t="str">
        <f t="shared" si="117"/>
        <v/>
      </c>
      <c r="P840" s="1" t="str">
        <f t="shared" si="123"/>
        <v/>
      </c>
    </row>
    <row r="841" spans="2:16" s="1" customFormat="1" x14ac:dyDescent="0.2">
      <c r="B841" s="32"/>
      <c r="C841" s="32"/>
      <c r="D841" s="104"/>
      <c r="E841" s="191"/>
      <c r="F841" s="31"/>
      <c r="G841" s="71" t="str">
        <f t="shared" si="118"/>
        <v/>
      </c>
      <c r="H841" s="77">
        <f t="shared" si="119"/>
        <v>0</v>
      </c>
      <c r="I841" s="126">
        <f>IFERROR(VLOOKUP($D841,PGP!$A:$B,2,FALSE),0)</f>
        <v>0</v>
      </c>
      <c r="J841" s="127">
        <f t="shared" si="120"/>
        <v>0</v>
      </c>
      <c r="K841" s="128">
        <f t="shared" si="121"/>
        <v>0</v>
      </c>
      <c r="L841" s="129" t="str">
        <f t="shared" si="122"/>
        <v>N/A</v>
      </c>
      <c r="M841" s="130" t="str">
        <f t="shared" si="115"/>
        <v/>
      </c>
      <c r="N841" s="131">
        <f t="shared" si="116"/>
        <v>0</v>
      </c>
      <c r="O841" s="134" t="str">
        <f t="shared" si="117"/>
        <v/>
      </c>
      <c r="P841" s="1" t="str">
        <f t="shared" si="123"/>
        <v/>
      </c>
    </row>
    <row r="842" spans="2:16" s="1" customFormat="1" x14ac:dyDescent="0.2">
      <c r="B842" s="32"/>
      <c r="C842" s="32"/>
      <c r="D842" s="104"/>
      <c r="E842" s="191"/>
      <c r="F842" s="31"/>
      <c r="G842" s="71" t="str">
        <f t="shared" si="118"/>
        <v/>
      </c>
      <c r="H842" s="77">
        <f t="shared" si="119"/>
        <v>0</v>
      </c>
      <c r="I842" s="126">
        <f>IFERROR(VLOOKUP($D842,PGP!$A:$B,2,FALSE),0)</f>
        <v>0</v>
      </c>
      <c r="J842" s="127">
        <f t="shared" si="120"/>
        <v>0</v>
      </c>
      <c r="K842" s="128">
        <f t="shared" si="121"/>
        <v>0</v>
      </c>
      <c r="L842" s="129" t="str">
        <f t="shared" si="122"/>
        <v>N/A</v>
      </c>
      <c r="M842" s="130" t="str">
        <f t="shared" si="115"/>
        <v/>
      </c>
      <c r="N842" s="131">
        <f t="shared" si="116"/>
        <v>0</v>
      </c>
      <c r="O842" s="134" t="str">
        <f t="shared" si="117"/>
        <v/>
      </c>
      <c r="P842" s="1" t="str">
        <f t="shared" si="123"/>
        <v/>
      </c>
    </row>
    <row r="843" spans="2:16" s="1" customFormat="1" x14ac:dyDescent="0.2">
      <c r="B843" s="32"/>
      <c r="C843" s="32"/>
      <c r="D843" s="104"/>
      <c r="E843" s="191"/>
      <c r="F843" s="31"/>
      <c r="G843" s="71" t="str">
        <f t="shared" si="118"/>
        <v/>
      </c>
      <c r="H843" s="77">
        <f t="shared" si="119"/>
        <v>0</v>
      </c>
      <c r="I843" s="126">
        <f>IFERROR(VLOOKUP($D843,PGP!$A:$B,2,FALSE),0)</f>
        <v>0</v>
      </c>
      <c r="J843" s="127">
        <f t="shared" si="120"/>
        <v>0</v>
      </c>
      <c r="K843" s="128">
        <f t="shared" si="121"/>
        <v>0</v>
      </c>
      <c r="L843" s="129" t="str">
        <f t="shared" si="122"/>
        <v>N/A</v>
      </c>
      <c r="M843" s="130" t="str">
        <f t="shared" si="115"/>
        <v/>
      </c>
      <c r="N843" s="131">
        <f t="shared" si="116"/>
        <v>0</v>
      </c>
      <c r="O843" s="134" t="str">
        <f t="shared" si="117"/>
        <v/>
      </c>
      <c r="P843" s="1" t="str">
        <f t="shared" si="123"/>
        <v/>
      </c>
    </row>
    <row r="844" spans="2:16" s="1" customFormat="1" x14ac:dyDescent="0.2">
      <c r="B844" s="32"/>
      <c r="C844" s="32"/>
      <c r="D844" s="104"/>
      <c r="E844" s="191"/>
      <c r="F844" s="31"/>
      <c r="G844" s="71" t="str">
        <f t="shared" si="118"/>
        <v/>
      </c>
      <c r="H844" s="77">
        <f t="shared" si="119"/>
        <v>0</v>
      </c>
      <c r="I844" s="126">
        <f>IFERROR(VLOOKUP($D844,PGP!$A:$B,2,FALSE),0)</f>
        <v>0</v>
      </c>
      <c r="J844" s="127">
        <f t="shared" si="120"/>
        <v>0</v>
      </c>
      <c r="K844" s="128">
        <f t="shared" si="121"/>
        <v>0</v>
      </c>
      <c r="L844" s="129" t="str">
        <f t="shared" si="122"/>
        <v>N/A</v>
      </c>
      <c r="M844" s="130" t="str">
        <f t="shared" si="115"/>
        <v/>
      </c>
      <c r="N844" s="131">
        <f t="shared" si="116"/>
        <v>0</v>
      </c>
      <c r="O844" s="134" t="str">
        <f t="shared" si="117"/>
        <v/>
      </c>
      <c r="P844" s="1" t="str">
        <f t="shared" si="123"/>
        <v/>
      </c>
    </row>
    <row r="845" spans="2:16" s="1" customFormat="1" x14ac:dyDescent="0.2">
      <c r="B845" s="32"/>
      <c r="C845" s="32"/>
      <c r="D845" s="104"/>
      <c r="E845" s="191"/>
      <c r="F845" s="31"/>
      <c r="G845" s="71" t="str">
        <f t="shared" si="118"/>
        <v/>
      </c>
      <c r="H845" s="77">
        <f t="shared" si="119"/>
        <v>0</v>
      </c>
      <c r="I845" s="126">
        <f>IFERROR(VLOOKUP($D845,PGP!$A:$B,2,FALSE),0)</f>
        <v>0</v>
      </c>
      <c r="J845" s="127">
        <f t="shared" si="120"/>
        <v>0</v>
      </c>
      <c r="K845" s="128">
        <f t="shared" si="121"/>
        <v>0</v>
      </c>
      <c r="L845" s="129" t="str">
        <f t="shared" si="122"/>
        <v>N/A</v>
      </c>
      <c r="M845" s="130" t="str">
        <f t="shared" si="115"/>
        <v/>
      </c>
      <c r="N845" s="131">
        <f t="shared" si="116"/>
        <v>0</v>
      </c>
      <c r="O845" s="134" t="str">
        <f t="shared" si="117"/>
        <v/>
      </c>
      <c r="P845" s="1" t="str">
        <f t="shared" si="123"/>
        <v/>
      </c>
    </row>
    <row r="846" spans="2:16" s="1" customFormat="1" x14ac:dyDescent="0.2">
      <c r="B846" s="32"/>
      <c r="C846" s="32"/>
      <c r="D846" s="104"/>
      <c r="E846" s="191"/>
      <c r="F846" s="31"/>
      <c r="G846" s="71" t="str">
        <f t="shared" si="118"/>
        <v/>
      </c>
      <c r="H846" s="77">
        <f t="shared" si="119"/>
        <v>0</v>
      </c>
      <c r="I846" s="126">
        <f>IFERROR(VLOOKUP($D846,PGP!$A:$B,2,FALSE),0)</f>
        <v>0</v>
      </c>
      <c r="J846" s="127">
        <f t="shared" si="120"/>
        <v>0</v>
      </c>
      <c r="K846" s="128">
        <f t="shared" si="121"/>
        <v>0</v>
      </c>
      <c r="L846" s="129" t="str">
        <f t="shared" si="122"/>
        <v>N/A</v>
      </c>
      <c r="M846" s="130" t="str">
        <f t="shared" si="115"/>
        <v/>
      </c>
      <c r="N846" s="131">
        <f t="shared" si="116"/>
        <v>0</v>
      </c>
      <c r="O846" s="134" t="str">
        <f t="shared" si="117"/>
        <v/>
      </c>
      <c r="P846" s="1" t="str">
        <f t="shared" si="123"/>
        <v/>
      </c>
    </row>
    <row r="847" spans="2:16" s="1" customFormat="1" x14ac:dyDescent="0.2">
      <c r="B847" s="32"/>
      <c r="C847" s="32"/>
      <c r="D847" s="104"/>
      <c r="E847" s="191"/>
      <c r="F847" s="31"/>
      <c r="G847" s="71" t="str">
        <f t="shared" si="118"/>
        <v/>
      </c>
      <c r="H847" s="77">
        <f t="shared" si="119"/>
        <v>0</v>
      </c>
      <c r="I847" s="126">
        <f>IFERROR(VLOOKUP($D847,PGP!$A:$B,2,FALSE),0)</f>
        <v>0</v>
      </c>
      <c r="J847" s="127">
        <f t="shared" si="120"/>
        <v>0</v>
      </c>
      <c r="K847" s="128">
        <f t="shared" si="121"/>
        <v>0</v>
      </c>
      <c r="L847" s="129" t="str">
        <f t="shared" si="122"/>
        <v>N/A</v>
      </c>
      <c r="M847" s="130" t="str">
        <f t="shared" si="115"/>
        <v/>
      </c>
      <c r="N847" s="131">
        <f t="shared" si="116"/>
        <v>0</v>
      </c>
      <c r="O847" s="134" t="str">
        <f t="shared" si="117"/>
        <v/>
      </c>
      <c r="P847" s="1" t="str">
        <f t="shared" si="123"/>
        <v/>
      </c>
    </row>
    <row r="848" spans="2:16" s="1" customFormat="1" x14ac:dyDescent="0.2">
      <c r="B848" s="32"/>
      <c r="C848" s="32"/>
      <c r="D848" s="104"/>
      <c r="E848" s="191"/>
      <c r="F848" s="31"/>
      <c r="G848" s="71" t="str">
        <f t="shared" si="118"/>
        <v/>
      </c>
      <c r="H848" s="77">
        <f t="shared" si="119"/>
        <v>0</v>
      </c>
      <c r="I848" s="126">
        <f>IFERROR(VLOOKUP($D848,PGP!$A:$B,2,FALSE),0)</f>
        <v>0</v>
      </c>
      <c r="J848" s="127">
        <f t="shared" si="120"/>
        <v>0</v>
      </c>
      <c r="K848" s="128">
        <f t="shared" si="121"/>
        <v>0</v>
      </c>
      <c r="L848" s="129" t="str">
        <f t="shared" si="122"/>
        <v>N/A</v>
      </c>
      <c r="M848" s="130" t="str">
        <f t="shared" si="115"/>
        <v/>
      </c>
      <c r="N848" s="131">
        <f t="shared" si="116"/>
        <v>0</v>
      </c>
      <c r="O848" s="134" t="str">
        <f t="shared" si="117"/>
        <v/>
      </c>
      <c r="P848" s="1" t="str">
        <f t="shared" si="123"/>
        <v/>
      </c>
    </row>
    <row r="849" spans="2:16" s="1" customFormat="1" x14ac:dyDescent="0.2">
      <c r="B849" s="32"/>
      <c r="C849" s="32"/>
      <c r="D849" s="104"/>
      <c r="E849" s="191"/>
      <c r="F849" s="31"/>
      <c r="G849" s="71" t="str">
        <f t="shared" si="118"/>
        <v/>
      </c>
      <c r="H849" s="77">
        <f t="shared" si="119"/>
        <v>0</v>
      </c>
      <c r="I849" s="126">
        <f>IFERROR(VLOOKUP($D849,PGP!$A:$B,2,FALSE),0)</f>
        <v>0</v>
      </c>
      <c r="J849" s="127">
        <f t="shared" si="120"/>
        <v>0</v>
      </c>
      <c r="K849" s="128">
        <f t="shared" si="121"/>
        <v>0</v>
      </c>
      <c r="L849" s="129" t="str">
        <f t="shared" si="122"/>
        <v>N/A</v>
      </c>
      <c r="M849" s="130" t="str">
        <f t="shared" si="115"/>
        <v/>
      </c>
      <c r="N849" s="131">
        <f t="shared" si="116"/>
        <v>0</v>
      </c>
      <c r="O849" s="134" t="str">
        <f t="shared" si="117"/>
        <v/>
      </c>
      <c r="P849" s="1" t="str">
        <f t="shared" si="123"/>
        <v/>
      </c>
    </row>
    <row r="850" spans="2:16" s="1" customFormat="1" x14ac:dyDescent="0.2">
      <c r="B850" s="32"/>
      <c r="C850" s="32"/>
      <c r="D850" s="104"/>
      <c r="E850" s="191"/>
      <c r="F850" s="31"/>
      <c r="G850" s="71" t="str">
        <f t="shared" si="118"/>
        <v/>
      </c>
      <c r="H850" s="77">
        <f t="shared" si="119"/>
        <v>0</v>
      </c>
      <c r="I850" s="126">
        <f>IFERROR(VLOOKUP($D850,PGP!$A:$B,2,FALSE),0)</f>
        <v>0</v>
      </c>
      <c r="J850" s="127">
        <f t="shared" si="120"/>
        <v>0</v>
      </c>
      <c r="K850" s="128">
        <f t="shared" si="121"/>
        <v>0</v>
      </c>
      <c r="L850" s="129" t="str">
        <f t="shared" si="122"/>
        <v>N/A</v>
      </c>
      <c r="M850" s="130" t="str">
        <f t="shared" si="115"/>
        <v/>
      </c>
      <c r="N850" s="131">
        <f t="shared" si="116"/>
        <v>0</v>
      </c>
      <c r="O850" s="134" t="str">
        <f t="shared" si="117"/>
        <v/>
      </c>
      <c r="P850" s="1" t="str">
        <f t="shared" si="123"/>
        <v/>
      </c>
    </row>
    <row r="851" spans="2:16" s="1" customFormat="1" x14ac:dyDescent="0.2">
      <c r="B851" s="32"/>
      <c r="C851" s="32"/>
      <c r="D851" s="104"/>
      <c r="E851" s="191"/>
      <c r="F851" s="31"/>
      <c r="G851" s="71" t="str">
        <f t="shared" si="118"/>
        <v/>
      </c>
      <c r="H851" s="77">
        <f t="shared" si="119"/>
        <v>0</v>
      </c>
      <c r="I851" s="126">
        <f>IFERROR(VLOOKUP($D851,PGP!$A:$B,2,FALSE),0)</f>
        <v>0</v>
      </c>
      <c r="J851" s="127">
        <f t="shared" si="120"/>
        <v>0</v>
      </c>
      <c r="K851" s="128">
        <f t="shared" si="121"/>
        <v>0</v>
      </c>
      <c r="L851" s="129" t="str">
        <f t="shared" si="122"/>
        <v>N/A</v>
      </c>
      <c r="M851" s="130" t="str">
        <f t="shared" si="115"/>
        <v/>
      </c>
      <c r="N851" s="131">
        <f t="shared" si="116"/>
        <v>0</v>
      </c>
      <c r="O851" s="134" t="str">
        <f t="shared" si="117"/>
        <v/>
      </c>
      <c r="P851" s="1" t="str">
        <f t="shared" si="123"/>
        <v/>
      </c>
    </row>
    <row r="852" spans="2:16" s="1" customFormat="1" x14ac:dyDescent="0.2">
      <c r="B852" s="32"/>
      <c r="C852" s="32"/>
      <c r="D852" s="104"/>
      <c r="E852" s="191"/>
      <c r="F852" s="31"/>
      <c r="G852" s="71" t="str">
        <f t="shared" si="118"/>
        <v/>
      </c>
      <c r="H852" s="77">
        <f t="shared" si="119"/>
        <v>0</v>
      </c>
      <c r="I852" s="126">
        <f>IFERROR(VLOOKUP($D852,PGP!$A:$B,2,FALSE),0)</f>
        <v>0</v>
      </c>
      <c r="J852" s="127">
        <f t="shared" si="120"/>
        <v>0</v>
      </c>
      <c r="K852" s="128">
        <f t="shared" si="121"/>
        <v>0</v>
      </c>
      <c r="L852" s="129" t="str">
        <f t="shared" si="122"/>
        <v>N/A</v>
      </c>
      <c r="M852" s="130" t="str">
        <f t="shared" si="115"/>
        <v/>
      </c>
      <c r="N852" s="131">
        <f t="shared" si="116"/>
        <v>0</v>
      </c>
      <c r="O852" s="134" t="str">
        <f t="shared" si="117"/>
        <v/>
      </c>
      <c r="P852" s="1" t="str">
        <f t="shared" si="123"/>
        <v/>
      </c>
    </row>
    <row r="853" spans="2:16" s="1" customFormat="1" x14ac:dyDescent="0.2">
      <c r="B853" s="32"/>
      <c r="C853" s="32"/>
      <c r="D853" s="104"/>
      <c r="E853" s="191"/>
      <c r="F853" s="31"/>
      <c r="G853" s="71" t="str">
        <f t="shared" si="118"/>
        <v/>
      </c>
      <c r="H853" s="77">
        <f t="shared" si="119"/>
        <v>0</v>
      </c>
      <c r="I853" s="126">
        <f>IFERROR(VLOOKUP($D853,PGP!$A:$B,2,FALSE),0)</f>
        <v>0</v>
      </c>
      <c r="J853" s="127">
        <f t="shared" si="120"/>
        <v>0</v>
      </c>
      <c r="K853" s="128">
        <f t="shared" si="121"/>
        <v>0</v>
      </c>
      <c r="L853" s="129" t="str">
        <f t="shared" si="122"/>
        <v>N/A</v>
      </c>
      <c r="M853" s="130" t="str">
        <f t="shared" si="115"/>
        <v/>
      </c>
      <c r="N853" s="131">
        <f t="shared" si="116"/>
        <v>0</v>
      </c>
      <c r="O853" s="134" t="str">
        <f t="shared" si="117"/>
        <v/>
      </c>
      <c r="P853" s="1" t="str">
        <f t="shared" si="123"/>
        <v/>
      </c>
    </row>
    <row r="854" spans="2:16" s="1" customFormat="1" x14ac:dyDescent="0.2">
      <c r="B854" s="32"/>
      <c r="C854" s="32"/>
      <c r="D854" s="104"/>
      <c r="E854" s="191"/>
      <c r="F854" s="31"/>
      <c r="G854" s="71" t="str">
        <f t="shared" si="118"/>
        <v/>
      </c>
      <c r="H854" s="77">
        <f t="shared" si="119"/>
        <v>0</v>
      </c>
      <c r="I854" s="126">
        <f>IFERROR(VLOOKUP($D854,PGP!$A:$B,2,FALSE),0)</f>
        <v>0</v>
      </c>
      <c r="J854" s="127">
        <f t="shared" si="120"/>
        <v>0</v>
      </c>
      <c r="K854" s="128">
        <f t="shared" si="121"/>
        <v>0</v>
      </c>
      <c r="L854" s="129" t="str">
        <f t="shared" si="122"/>
        <v>N/A</v>
      </c>
      <c r="M854" s="130" t="str">
        <f t="shared" si="115"/>
        <v/>
      </c>
      <c r="N854" s="131">
        <f t="shared" si="116"/>
        <v>0</v>
      </c>
      <c r="O854" s="134" t="str">
        <f t="shared" si="117"/>
        <v/>
      </c>
      <c r="P854" s="1" t="str">
        <f t="shared" si="123"/>
        <v/>
      </c>
    </row>
    <row r="855" spans="2:16" s="1" customFormat="1" x14ac:dyDescent="0.2">
      <c r="B855" s="32"/>
      <c r="C855" s="32"/>
      <c r="D855" s="104"/>
      <c r="E855" s="191"/>
      <c r="F855" s="31"/>
      <c r="G855" s="71" t="str">
        <f t="shared" si="118"/>
        <v/>
      </c>
      <c r="H855" s="77">
        <f t="shared" si="119"/>
        <v>0</v>
      </c>
      <c r="I855" s="126">
        <f>IFERROR(VLOOKUP($D855,PGP!$A:$B,2,FALSE),0)</f>
        <v>0</v>
      </c>
      <c r="J855" s="127">
        <f t="shared" si="120"/>
        <v>0</v>
      </c>
      <c r="K855" s="128">
        <f t="shared" si="121"/>
        <v>0</v>
      </c>
      <c r="L855" s="129" t="str">
        <f t="shared" si="122"/>
        <v>N/A</v>
      </c>
      <c r="M855" s="130" t="str">
        <f t="shared" si="115"/>
        <v/>
      </c>
      <c r="N855" s="131">
        <f t="shared" si="116"/>
        <v>0</v>
      </c>
      <c r="O855" s="134" t="str">
        <f t="shared" si="117"/>
        <v/>
      </c>
      <c r="P855" s="1" t="str">
        <f t="shared" si="123"/>
        <v/>
      </c>
    </row>
    <row r="856" spans="2:16" s="1" customFormat="1" x14ac:dyDescent="0.2">
      <c r="B856" s="32"/>
      <c r="C856" s="32"/>
      <c r="D856" s="104"/>
      <c r="E856" s="191"/>
      <c r="F856" s="31"/>
      <c r="G856" s="71" t="str">
        <f t="shared" si="118"/>
        <v/>
      </c>
      <c r="H856" s="77">
        <f t="shared" si="119"/>
        <v>0</v>
      </c>
      <c r="I856" s="126">
        <f>IFERROR(VLOOKUP($D856,PGP!$A:$B,2,FALSE),0)</f>
        <v>0</v>
      </c>
      <c r="J856" s="127">
        <f t="shared" si="120"/>
        <v>0</v>
      </c>
      <c r="K856" s="128">
        <f t="shared" si="121"/>
        <v>0</v>
      </c>
      <c r="L856" s="129" t="str">
        <f t="shared" si="122"/>
        <v>N/A</v>
      </c>
      <c r="M856" s="130" t="str">
        <f t="shared" si="115"/>
        <v/>
      </c>
      <c r="N856" s="131">
        <f t="shared" si="116"/>
        <v>0</v>
      </c>
      <c r="O856" s="134" t="str">
        <f t="shared" si="117"/>
        <v/>
      </c>
      <c r="P856" s="1" t="str">
        <f t="shared" si="123"/>
        <v/>
      </c>
    </row>
    <row r="857" spans="2:16" s="1" customFormat="1" x14ac:dyDescent="0.2">
      <c r="B857" s="32"/>
      <c r="C857" s="32"/>
      <c r="D857" s="104"/>
      <c r="E857" s="191"/>
      <c r="F857" s="31"/>
      <c r="G857" s="71" t="str">
        <f t="shared" si="118"/>
        <v/>
      </c>
      <c r="H857" s="77">
        <f t="shared" si="119"/>
        <v>0</v>
      </c>
      <c r="I857" s="126">
        <f>IFERROR(VLOOKUP($D857,PGP!$A:$B,2,FALSE),0)</f>
        <v>0</v>
      </c>
      <c r="J857" s="127">
        <f t="shared" si="120"/>
        <v>0</v>
      </c>
      <c r="K857" s="128">
        <f t="shared" si="121"/>
        <v>0</v>
      </c>
      <c r="L857" s="129" t="str">
        <f t="shared" si="122"/>
        <v>N/A</v>
      </c>
      <c r="M857" s="130" t="str">
        <f t="shared" si="115"/>
        <v/>
      </c>
      <c r="N857" s="131">
        <f t="shared" si="116"/>
        <v>0</v>
      </c>
      <c r="O857" s="134" t="str">
        <f t="shared" si="117"/>
        <v/>
      </c>
      <c r="P857" s="1" t="str">
        <f t="shared" si="123"/>
        <v/>
      </c>
    </row>
    <row r="858" spans="2:16" s="1" customFormat="1" x14ac:dyDescent="0.2">
      <c r="B858" s="32"/>
      <c r="C858" s="32"/>
      <c r="D858" s="104"/>
      <c r="E858" s="191"/>
      <c r="F858" s="31"/>
      <c r="G858" s="71" t="str">
        <f t="shared" si="118"/>
        <v/>
      </c>
      <c r="H858" s="77">
        <f t="shared" si="119"/>
        <v>0</v>
      </c>
      <c r="I858" s="126">
        <f>IFERROR(VLOOKUP($D858,PGP!$A:$B,2,FALSE),0)</f>
        <v>0</v>
      </c>
      <c r="J858" s="127">
        <f t="shared" si="120"/>
        <v>0</v>
      </c>
      <c r="K858" s="128">
        <f t="shared" si="121"/>
        <v>0</v>
      </c>
      <c r="L858" s="129" t="str">
        <f t="shared" si="122"/>
        <v>N/A</v>
      </c>
      <c r="M858" s="130" t="str">
        <f t="shared" si="115"/>
        <v/>
      </c>
      <c r="N858" s="131">
        <f t="shared" si="116"/>
        <v>0</v>
      </c>
      <c r="O858" s="134" t="str">
        <f t="shared" si="117"/>
        <v/>
      </c>
      <c r="P858" s="1" t="str">
        <f t="shared" si="123"/>
        <v/>
      </c>
    </row>
    <row r="859" spans="2:16" s="1" customFormat="1" x14ac:dyDescent="0.2">
      <c r="B859" s="32"/>
      <c r="C859" s="32"/>
      <c r="D859" s="104"/>
      <c r="E859" s="191"/>
      <c r="F859" s="31"/>
      <c r="G859" s="71" t="str">
        <f t="shared" si="118"/>
        <v/>
      </c>
      <c r="H859" s="77">
        <f t="shared" si="119"/>
        <v>0</v>
      </c>
      <c r="I859" s="126">
        <f>IFERROR(VLOOKUP($D859,PGP!$A:$B,2,FALSE),0)</f>
        <v>0</v>
      </c>
      <c r="J859" s="127">
        <f t="shared" si="120"/>
        <v>0</v>
      </c>
      <c r="K859" s="128">
        <f t="shared" si="121"/>
        <v>0</v>
      </c>
      <c r="L859" s="129" t="str">
        <f t="shared" si="122"/>
        <v>N/A</v>
      </c>
      <c r="M859" s="130" t="str">
        <f t="shared" si="115"/>
        <v/>
      </c>
      <c r="N859" s="131">
        <f t="shared" si="116"/>
        <v>0</v>
      </c>
      <c r="O859" s="134" t="str">
        <f t="shared" si="117"/>
        <v/>
      </c>
      <c r="P859" s="1" t="str">
        <f t="shared" si="123"/>
        <v/>
      </c>
    </row>
    <row r="860" spans="2:16" s="1" customFormat="1" x14ac:dyDescent="0.2">
      <c r="B860" s="32"/>
      <c r="C860" s="32"/>
      <c r="D860" s="104"/>
      <c r="E860" s="191"/>
      <c r="F860" s="31"/>
      <c r="G860" s="71" t="str">
        <f t="shared" si="118"/>
        <v/>
      </c>
      <c r="H860" s="77">
        <f t="shared" si="119"/>
        <v>0</v>
      </c>
      <c r="I860" s="126">
        <f>IFERROR(VLOOKUP($D860,PGP!$A:$B,2,FALSE),0)</f>
        <v>0</v>
      </c>
      <c r="J860" s="127">
        <f t="shared" si="120"/>
        <v>0</v>
      </c>
      <c r="K860" s="128">
        <f t="shared" si="121"/>
        <v>0</v>
      </c>
      <c r="L860" s="129" t="str">
        <f t="shared" si="122"/>
        <v>N/A</v>
      </c>
      <c r="M860" s="130" t="str">
        <f t="shared" si="115"/>
        <v/>
      </c>
      <c r="N860" s="131">
        <f t="shared" si="116"/>
        <v>0</v>
      </c>
      <c r="O860" s="134" t="str">
        <f t="shared" si="117"/>
        <v/>
      </c>
      <c r="P860" s="1" t="str">
        <f t="shared" si="123"/>
        <v/>
      </c>
    </row>
    <row r="861" spans="2:16" s="1" customFormat="1" x14ac:dyDescent="0.2">
      <c r="B861" s="32"/>
      <c r="C861" s="32"/>
      <c r="D861" s="104"/>
      <c r="E861" s="191"/>
      <c r="F861" s="31"/>
      <c r="G861" s="71" t="str">
        <f t="shared" si="118"/>
        <v/>
      </c>
      <c r="H861" s="77">
        <f t="shared" si="119"/>
        <v>0</v>
      </c>
      <c r="I861" s="126">
        <f>IFERROR(VLOOKUP($D861,PGP!$A:$B,2,FALSE),0)</f>
        <v>0</v>
      </c>
      <c r="J861" s="127">
        <f t="shared" si="120"/>
        <v>0</v>
      </c>
      <c r="K861" s="128">
        <f t="shared" si="121"/>
        <v>0</v>
      </c>
      <c r="L861" s="129" t="str">
        <f t="shared" si="122"/>
        <v>N/A</v>
      </c>
      <c r="M861" s="130" t="str">
        <f t="shared" si="115"/>
        <v/>
      </c>
      <c r="N861" s="131">
        <f t="shared" si="116"/>
        <v>0</v>
      </c>
      <c r="O861" s="134" t="str">
        <f t="shared" si="117"/>
        <v/>
      </c>
      <c r="P861" s="1" t="str">
        <f t="shared" si="123"/>
        <v/>
      </c>
    </row>
    <row r="862" spans="2:16" s="1" customFormat="1" x14ac:dyDescent="0.2">
      <c r="B862" s="32"/>
      <c r="C862" s="32"/>
      <c r="D862" s="104"/>
      <c r="E862" s="191"/>
      <c r="F862" s="31"/>
      <c r="G862" s="71" t="str">
        <f t="shared" si="118"/>
        <v/>
      </c>
      <c r="H862" s="77">
        <f t="shared" si="119"/>
        <v>0</v>
      </c>
      <c r="I862" s="126">
        <f>IFERROR(VLOOKUP($D862,PGP!$A:$B,2,FALSE),0)</f>
        <v>0</v>
      </c>
      <c r="J862" s="127">
        <f t="shared" si="120"/>
        <v>0</v>
      </c>
      <c r="K862" s="128">
        <f t="shared" si="121"/>
        <v>0</v>
      </c>
      <c r="L862" s="129" t="str">
        <f t="shared" si="122"/>
        <v>N/A</v>
      </c>
      <c r="M862" s="130" t="str">
        <f t="shared" si="115"/>
        <v/>
      </c>
      <c r="N862" s="131">
        <f t="shared" si="116"/>
        <v>0</v>
      </c>
      <c r="O862" s="134" t="str">
        <f t="shared" si="117"/>
        <v/>
      </c>
      <c r="P862" s="1" t="str">
        <f t="shared" si="123"/>
        <v/>
      </c>
    </row>
    <row r="863" spans="2:16" s="1" customFormat="1" x14ac:dyDescent="0.2">
      <c r="B863" s="32"/>
      <c r="C863" s="32"/>
      <c r="D863" s="104"/>
      <c r="E863" s="191"/>
      <c r="F863" s="31"/>
      <c r="G863" s="71" t="str">
        <f t="shared" si="118"/>
        <v/>
      </c>
      <c r="H863" s="77">
        <f t="shared" si="119"/>
        <v>0</v>
      </c>
      <c r="I863" s="126">
        <f>IFERROR(VLOOKUP($D863,PGP!$A:$B,2,FALSE),0)</f>
        <v>0</v>
      </c>
      <c r="J863" s="127">
        <f t="shared" si="120"/>
        <v>0</v>
      </c>
      <c r="K863" s="128">
        <f t="shared" si="121"/>
        <v>0</v>
      </c>
      <c r="L863" s="129" t="str">
        <f t="shared" si="122"/>
        <v>N/A</v>
      </c>
      <c r="M863" s="130" t="str">
        <f t="shared" si="115"/>
        <v/>
      </c>
      <c r="N863" s="131">
        <f t="shared" si="116"/>
        <v>0</v>
      </c>
      <c r="O863" s="134" t="str">
        <f t="shared" si="117"/>
        <v/>
      </c>
      <c r="P863" s="1" t="str">
        <f t="shared" si="123"/>
        <v/>
      </c>
    </row>
    <row r="864" spans="2:16" s="1" customFormat="1" x14ac:dyDescent="0.2">
      <c r="B864" s="32"/>
      <c r="C864" s="32"/>
      <c r="D864" s="104"/>
      <c r="E864" s="191"/>
      <c r="F864" s="31"/>
      <c r="G864" s="71" t="str">
        <f t="shared" si="118"/>
        <v/>
      </c>
      <c r="H864" s="77">
        <f t="shared" si="119"/>
        <v>0</v>
      </c>
      <c r="I864" s="126">
        <f>IFERROR(VLOOKUP($D864,PGP!$A:$B,2,FALSE),0)</f>
        <v>0</v>
      </c>
      <c r="J864" s="127">
        <f t="shared" si="120"/>
        <v>0</v>
      </c>
      <c r="K864" s="128">
        <f t="shared" si="121"/>
        <v>0</v>
      </c>
      <c r="L864" s="129" t="str">
        <f t="shared" si="122"/>
        <v>N/A</v>
      </c>
      <c r="M864" s="130" t="str">
        <f t="shared" si="115"/>
        <v/>
      </c>
      <c r="N864" s="131">
        <f t="shared" si="116"/>
        <v>0</v>
      </c>
      <c r="O864" s="134" t="str">
        <f t="shared" si="117"/>
        <v/>
      </c>
      <c r="P864" s="1" t="str">
        <f t="shared" si="123"/>
        <v/>
      </c>
    </row>
    <row r="865" spans="2:16" s="1" customFormat="1" x14ac:dyDescent="0.2">
      <c r="B865" s="32"/>
      <c r="C865" s="32"/>
      <c r="D865" s="104"/>
      <c r="E865" s="191"/>
      <c r="F865" s="31"/>
      <c r="G865" s="71" t="str">
        <f t="shared" si="118"/>
        <v/>
      </c>
      <c r="H865" s="77">
        <f t="shared" si="119"/>
        <v>0</v>
      </c>
      <c r="I865" s="126">
        <f>IFERROR(VLOOKUP($D865,PGP!$A:$B,2,FALSE),0)</f>
        <v>0</v>
      </c>
      <c r="J865" s="127">
        <f t="shared" si="120"/>
        <v>0</v>
      </c>
      <c r="K865" s="128">
        <f t="shared" si="121"/>
        <v>0</v>
      </c>
      <c r="L865" s="129" t="str">
        <f t="shared" si="122"/>
        <v>N/A</v>
      </c>
      <c r="M865" s="130" t="str">
        <f t="shared" ref="M865:M928" si="124">IF(E865=0,"",IF(J865=N865,"Calcul de base/ Standard calculation","Marge protégée/ Protected margin"))</f>
        <v/>
      </c>
      <c r="N865" s="131">
        <f t="shared" ref="N865:N928" si="125">IF(J865="NA",L865,MIN(J865,L865))</f>
        <v>0</v>
      </c>
      <c r="O865" s="134" t="str">
        <f t="shared" ref="O865:O928" si="126">IF(ISBLANK(F865),"",IF(E865&gt;0,ROUNDDOWN(N865/0.05,0)*0.05,"Remplir colonne D/Complete column D"))</f>
        <v/>
      </c>
      <c r="P865" s="1" t="str">
        <f t="shared" si="123"/>
        <v/>
      </c>
    </row>
    <row r="866" spans="2:16" s="1" customFormat="1" x14ac:dyDescent="0.2">
      <c r="B866" s="32"/>
      <c r="C866" s="32"/>
      <c r="D866" s="104"/>
      <c r="E866" s="191"/>
      <c r="F866" s="31"/>
      <c r="G866" s="71" t="str">
        <f t="shared" ref="G866:G929" si="127">IFERROR(F866/E866,"")</f>
        <v/>
      </c>
      <c r="H866" s="77">
        <f t="shared" ref="H866:H929" si="128">(IF(AND(D866="Fleurs séchées/Dried cannabis",(E866&lt;28)),1.05,0)+IF(AND(D866="Fleurs séchées/Dried cannabis",(E866=28)),0.9,0))*$E866</f>
        <v>0</v>
      </c>
      <c r="I866" s="126">
        <f>IFERROR(VLOOKUP($D866,PGP!$A:$B,2,FALSE),0)</f>
        <v>0</v>
      </c>
      <c r="J866" s="127">
        <f t="shared" ref="J866:J929" si="129">ROUNDDOWN(((F866/1.14975)-H866)/(1+I866),2)</f>
        <v>0</v>
      </c>
      <c r="K866" s="128">
        <f t="shared" ref="K866:K929" si="130">(IF(AND(D866="Fleurs séchées/Dried cannabis",(E866&lt;28)),1.85,0)+IF(AND(D866="Fleurs séchées/Dried cannabis",(E866=28)),1.25,0)+IF(D866="Préroulés/Pre-rolled",2.2,0)+IF(D866="Moulu/Ground",1.5,0)+IF(AND(D866="Haschich/Hash",(E866&gt;=3)),3.5,0)+IF(AND(D866="Haschich/Hash",AND(E866&gt;=2,E866&lt;3)),4.3,0)+IF(AND(D866="Haschich/Hash",AND(E866&gt;=0,E866&lt;2)),5.9,0))*E866</f>
        <v>0</v>
      </c>
      <c r="L866" s="129" t="str">
        <f t="shared" ref="L866:L929" si="131">IF(K866&gt;0,(F866/1.14975)-K866,"N/A")</f>
        <v>N/A</v>
      </c>
      <c r="M866" s="130" t="str">
        <f t="shared" si="124"/>
        <v/>
      </c>
      <c r="N866" s="131">
        <f t="shared" si="125"/>
        <v>0</v>
      </c>
      <c r="O866" s="134" t="str">
        <f t="shared" si="126"/>
        <v/>
      </c>
      <c r="P866" s="1" t="str">
        <f t="shared" si="123"/>
        <v/>
      </c>
    </row>
    <row r="867" spans="2:16" s="1" customFormat="1" x14ac:dyDescent="0.2">
      <c r="B867" s="32"/>
      <c r="C867" s="32"/>
      <c r="D867" s="104"/>
      <c r="E867" s="191"/>
      <c r="F867" s="31"/>
      <c r="G867" s="71" t="str">
        <f t="shared" si="127"/>
        <v/>
      </c>
      <c r="H867" s="77">
        <f t="shared" si="128"/>
        <v>0</v>
      </c>
      <c r="I867" s="126">
        <f>IFERROR(VLOOKUP($D867,PGP!$A:$B,2,FALSE),0)</f>
        <v>0</v>
      </c>
      <c r="J867" s="127">
        <f t="shared" si="129"/>
        <v>0</v>
      </c>
      <c r="K867" s="128">
        <f t="shared" si="130"/>
        <v>0</v>
      </c>
      <c r="L867" s="129" t="str">
        <f t="shared" si="131"/>
        <v>N/A</v>
      </c>
      <c r="M867" s="130" t="str">
        <f t="shared" si="124"/>
        <v/>
      </c>
      <c r="N867" s="131">
        <f t="shared" si="125"/>
        <v>0</v>
      </c>
      <c r="O867" s="134" t="str">
        <f t="shared" si="126"/>
        <v/>
      </c>
      <c r="P867" s="1" t="str">
        <f t="shared" si="123"/>
        <v/>
      </c>
    </row>
    <row r="868" spans="2:16" s="1" customFormat="1" x14ac:dyDescent="0.2">
      <c r="B868" s="32"/>
      <c r="C868" s="32"/>
      <c r="D868" s="104"/>
      <c r="E868" s="191"/>
      <c r="F868" s="31"/>
      <c r="G868" s="71" t="str">
        <f t="shared" si="127"/>
        <v/>
      </c>
      <c r="H868" s="77">
        <f t="shared" si="128"/>
        <v>0</v>
      </c>
      <c r="I868" s="126">
        <f>IFERROR(VLOOKUP($D868,PGP!$A:$B,2,FALSE),0)</f>
        <v>0</v>
      </c>
      <c r="J868" s="127">
        <f t="shared" si="129"/>
        <v>0</v>
      </c>
      <c r="K868" s="128">
        <f t="shared" si="130"/>
        <v>0</v>
      </c>
      <c r="L868" s="129" t="str">
        <f t="shared" si="131"/>
        <v>N/A</v>
      </c>
      <c r="M868" s="130" t="str">
        <f t="shared" si="124"/>
        <v/>
      </c>
      <c r="N868" s="131">
        <f t="shared" si="125"/>
        <v>0</v>
      </c>
      <c r="O868" s="134" t="str">
        <f t="shared" si="126"/>
        <v/>
      </c>
      <c r="P868" s="1" t="str">
        <f t="shared" si="123"/>
        <v/>
      </c>
    </row>
    <row r="869" spans="2:16" s="1" customFormat="1" x14ac:dyDescent="0.2">
      <c r="B869" s="32"/>
      <c r="C869" s="32"/>
      <c r="D869" s="104"/>
      <c r="E869" s="191"/>
      <c r="F869" s="31"/>
      <c r="G869" s="71" t="str">
        <f t="shared" si="127"/>
        <v/>
      </c>
      <c r="H869" s="77">
        <f t="shared" si="128"/>
        <v>0</v>
      </c>
      <c r="I869" s="126">
        <f>IFERROR(VLOOKUP($D869,PGP!$A:$B,2,FALSE),0)</f>
        <v>0</v>
      </c>
      <c r="J869" s="127">
        <f t="shared" si="129"/>
        <v>0</v>
      </c>
      <c r="K869" s="128">
        <f t="shared" si="130"/>
        <v>0</v>
      </c>
      <c r="L869" s="129" t="str">
        <f t="shared" si="131"/>
        <v>N/A</v>
      </c>
      <c r="M869" s="130" t="str">
        <f t="shared" si="124"/>
        <v/>
      </c>
      <c r="N869" s="131">
        <f t="shared" si="125"/>
        <v>0</v>
      </c>
      <c r="O869" s="134" t="str">
        <f t="shared" si="126"/>
        <v/>
      </c>
      <c r="P869" s="1" t="str">
        <f t="shared" si="123"/>
        <v/>
      </c>
    </row>
    <row r="870" spans="2:16" s="1" customFormat="1" x14ac:dyDescent="0.2">
      <c r="B870" s="32"/>
      <c r="C870" s="32"/>
      <c r="D870" s="104"/>
      <c r="E870" s="191"/>
      <c r="F870" s="31"/>
      <c r="G870" s="71" t="str">
        <f t="shared" si="127"/>
        <v/>
      </c>
      <c r="H870" s="77">
        <f t="shared" si="128"/>
        <v>0</v>
      </c>
      <c r="I870" s="126">
        <f>IFERROR(VLOOKUP($D870,PGP!$A:$B,2,FALSE),0)</f>
        <v>0</v>
      </c>
      <c r="J870" s="127">
        <f t="shared" si="129"/>
        <v>0</v>
      </c>
      <c r="K870" s="128">
        <f t="shared" si="130"/>
        <v>0</v>
      </c>
      <c r="L870" s="129" t="str">
        <f t="shared" si="131"/>
        <v>N/A</v>
      </c>
      <c r="M870" s="130" t="str">
        <f t="shared" si="124"/>
        <v/>
      </c>
      <c r="N870" s="131">
        <f t="shared" si="125"/>
        <v>0</v>
      </c>
      <c r="O870" s="134" t="str">
        <f t="shared" si="126"/>
        <v/>
      </c>
      <c r="P870" s="1" t="str">
        <f t="shared" si="123"/>
        <v/>
      </c>
    </row>
    <row r="871" spans="2:16" s="1" customFormat="1" x14ac:dyDescent="0.2">
      <c r="B871" s="32"/>
      <c r="C871" s="32"/>
      <c r="D871" s="104"/>
      <c r="E871" s="191"/>
      <c r="F871" s="31"/>
      <c r="G871" s="71" t="str">
        <f t="shared" si="127"/>
        <v/>
      </c>
      <c r="H871" s="77">
        <f t="shared" si="128"/>
        <v>0</v>
      </c>
      <c r="I871" s="126">
        <f>IFERROR(VLOOKUP($D871,PGP!$A:$B,2,FALSE),0)</f>
        <v>0</v>
      </c>
      <c r="J871" s="127">
        <f t="shared" si="129"/>
        <v>0</v>
      </c>
      <c r="K871" s="128">
        <f t="shared" si="130"/>
        <v>0</v>
      </c>
      <c r="L871" s="129" t="str">
        <f t="shared" si="131"/>
        <v>N/A</v>
      </c>
      <c r="M871" s="130" t="str">
        <f t="shared" si="124"/>
        <v/>
      </c>
      <c r="N871" s="131">
        <f t="shared" si="125"/>
        <v>0</v>
      </c>
      <c r="O871" s="134" t="str">
        <f t="shared" si="126"/>
        <v/>
      </c>
      <c r="P871" s="1" t="str">
        <f t="shared" si="123"/>
        <v/>
      </c>
    </row>
    <row r="872" spans="2:16" s="1" customFormat="1" x14ac:dyDescent="0.2">
      <c r="B872" s="32"/>
      <c r="C872" s="32"/>
      <c r="D872" s="104"/>
      <c r="E872" s="191"/>
      <c r="F872" s="31"/>
      <c r="G872" s="71" t="str">
        <f t="shared" si="127"/>
        <v/>
      </c>
      <c r="H872" s="77">
        <f t="shared" si="128"/>
        <v>0</v>
      </c>
      <c r="I872" s="126">
        <f>IFERROR(VLOOKUP($D872,PGP!$A:$B,2,FALSE),0)</f>
        <v>0</v>
      </c>
      <c r="J872" s="127">
        <f t="shared" si="129"/>
        <v>0</v>
      </c>
      <c r="K872" s="128">
        <f t="shared" si="130"/>
        <v>0</v>
      </c>
      <c r="L872" s="129" t="str">
        <f t="shared" si="131"/>
        <v>N/A</v>
      </c>
      <c r="M872" s="130" t="str">
        <f t="shared" si="124"/>
        <v/>
      </c>
      <c r="N872" s="131">
        <f t="shared" si="125"/>
        <v>0</v>
      </c>
      <c r="O872" s="134" t="str">
        <f t="shared" si="126"/>
        <v/>
      </c>
      <c r="P872" s="1" t="str">
        <f t="shared" si="123"/>
        <v/>
      </c>
    </row>
    <row r="873" spans="2:16" s="1" customFormat="1" x14ac:dyDescent="0.2">
      <c r="B873" s="32"/>
      <c r="C873" s="32"/>
      <c r="D873" s="104"/>
      <c r="E873" s="191"/>
      <c r="F873" s="31"/>
      <c r="G873" s="71" t="str">
        <f t="shared" si="127"/>
        <v/>
      </c>
      <c r="H873" s="77">
        <f t="shared" si="128"/>
        <v>0</v>
      </c>
      <c r="I873" s="126">
        <f>IFERROR(VLOOKUP($D873,PGP!$A:$B,2,FALSE),0)</f>
        <v>0</v>
      </c>
      <c r="J873" s="127">
        <f t="shared" si="129"/>
        <v>0</v>
      </c>
      <c r="K873" s="128">
        <f t="shared" si="130"/>
        <v>0</v>
      </c>
      <c r="L873" s="129" t="str">
        <f t="shared" si="131"/>
        <v>N/A</v>
      </c>
      <c r="M873" s="130" t="str">
        <f t="shared" si="124"/>
        <v/>
      </c>
      <c r="N873" s="131">
        <f t="shared" si="125"/>
        <v>0</v>
      </c>
      <c r="O873" s="134" t="str">
        <f t="shared" si="126"/>
        <v/>
      </c>
      <c r="P873" s="1" t="str">
        <f t="shared" si="123"/>
        <v/>
      </c>
    </row>
    <row r="874" spans="2:16" s="1" customFormat="1" x14ac:dyDescent="0.2">
      <c r="B874" s="32"/>
      <c r="C874" s="32"/>
      <c r="D874" s="104"/>
      <c r="E874" s="191"/>
      <c r="F874" s="31"/>
      <c r="G874" s="71" t="str">
        <f t="shared" si="127"/>
        <v/>
      </c>
      <c r="H874" s="77">
        <f t="shared" si="128"/>
        <v>0</v>
      </c>
      <c r="I874" s="126">
        <f>IFERROR(VLOOKUP($D874,PGP!$A:$B,2,FALSE),0)</f>
        <v>0</v>
      </c>
      <c r="J874" s="127">
        <f t="shared" si="129"/>
        <v>0</v>
      </c>
      <c r="K874" s="128">
        <f t="shared" si="130"/>
        <v>0</v>
      </c>
      <c r="L874" s="129" t="str">
        <f t="shared" si="131"/>
        <v>N/A</v>
      </c>
      <c r="M874" s="130" t="str">
        <f t="shared" si="124"/>
        <v/>
      </c>
      <c r="N874" s="131">
        <f t="shared" si="125"/>
        <v>0</v>
      </c>
      <c r="O874" s="134" t="str">
        <f t="shared" si="126"/>
        <v/>
      </c>
      <c r="P874" s="1" t="str">
        <f t="shared" si="123"/>
        <v/>
      </c>
    </row>
    <row r="875" spans="2:16" s="1" customFormat="1" x14ac:dyDescent="0.2">
      <c r="B875" s="32"/>
      <c r="C875" s="32"/>
      <c r="D875" s="104"/>
      <c r="E875" s="191"/>
      <c r="F875" s="31"/>
      <c r="G875" s="71" t="str">
        <f t="shared" si="127"/>
        <v/>
      </c>
      <c r="H875" s="77">
        <f t="shared" si="128"/>
        <v>0</v>
      </c>
      <c r="I875" s="126">
        <f>IFERROR(VLOOKUP($D875,PGP!$A:$B,2,FALSE),0)</f>
        <v>0</v>
      </c>
      <c r="J875" s="127">
        <f t="shared" si="129"/>
        <v>0</v>
      </c>
      <c r="K875" s="128">
        <f t="shared" si="130"/>
        <v>0</v>
      </c>
      <c r="L875" s="129" t="str">
        <f t="shared" si="131"/>
        <v>N/A</v>
      </c>
      <c r="M875" s="130" t="str">
        <f t="shared" si="124"/>
        <v/>
      </c>
      <c r="N875" s="131">
        <f t="shared" si="125"/>
        <v>0</v>
      </c>
      <c r="O875" s="134" t="str">
        <f t="shared" si="126"/>
        <v/>
      </c>
      <c r="P875" s="1" t="str">
        <f t="shared" si="123"/>
        <v/>
      </c>
    </row>
    <row r="876" spans="2:16" s="1" customFormat="1" x14ac:dyDescent="0.2">
      <c r="B876" s="32"/>
      <c r="C876" s="32"/>
      <c r="D876" s="104"/>
      <c r="E876" s="191"/>
      <c r="F876" s="31"/>
      <c r="G876" s="71" t="str">
        <f t="shared" si="127"/>
        <v/>
      </c>
      <c r="H876" s="77">
        <f t="shared" si="128"/>
        <v>0</v>
      </c>
      <c r="I876" s="126">
        <f>IFERROR(VLOOKUP($D876,PGP!$A:$B,2,FALSE),0)</f>
        <v>0</v>
      </c>
      <c r="J876" s="127">
        <f t="shared" si="129"/>
        <v>0</v>
      </c>
      <c r="K876" s="128">
        <f t="shared" si="130"/>
        <v>0</v>
      </c>
      <c r="L876" s="129" t="str">
        <f t="shared" si="131"/>
        <v>N/A</v>
      </c>
      <c r="M876" s="130" t="str">
        <f t="shared" si="124"/>
        <v/>
      </c>
      <c r="N876" s="131">
        <f t="shared" si="125"/>
        <v>0</v>
      </c>
      <c r="O876" s="134" t="str">
        <f t="shared" si="126"/>
        <v/>
      </c>
      <c r="P876" s="1" t="str">
        <f t="shared" ref="P876:P939" si="132">IF(ROUND(F876,1)=F876,"","ATTENTION, arrondir au dixième près, WARNING, round up the amount")</f>
        <v/>
      </c>
    </row>
    <row r="877" spans="2:16" s="1" customFormat="1" x14ac:dyDescent="0.2">
      <c r="B877" s="32"/>
      <c r="C877" s="32"/>
      <c r="D877" s="104"/>
      <c r="E877" s="191"/>
      <c r="F877" s="31"/>
      <c r="G877" s="71" t="str">
        <f t="shared" si="127"/>
        <v/>
      </c>
      <c r="H877" s="77">
        <f t="shared" si="128"/>
        <v>0</v>
      </c>
      <c r="I877" s="126">
        <f>IFERROR(VLOOKUP($D877,PGP!$A:$B,2,FALSE),0)</f>
        <v>0</v>
      </c>
      <c r="J877" s="127">
        <f t="shared" si="129"/>
        <v>0</v>
      </c>
      <c r="K877" s="128">
        <f t="shared" si="130"/>
        <v>0</v>
      </c>
      <c r="L877" s="129" t="str">
        <f t="shared" si="131"/>
        <v>N/A</v>
      </c>
      <c r="M877" s="130" t="str">
        <f t="shared" si="124"/>
        <v/>
      </c>
      <c r="N877" s="131">
        <f t="shared" si="125"/>
        <v>0</v>
      </c>
      <c r="O877" s="134" t="str">
        <f t="shared" si="126"/>
        <v/>
      </c>
      <c r="P877" s="1" t="str">
        <f t="shared" si="132"/>
        <v/>
      </c>
    </row>
    <row r="878" spans="2:16" s="1" customFormat="1" x14ac:dyDescent="0.2">
      <c r="B878" s="32"/>
      <c r="C878" s="32"/>
      <c r="D878" s="104"/>
      <c r="E878" s="191"/>
      <c r="F878" s="31"/>
      <c r="G878" s="71" t="str">
        <f t="shared" si="127"/>
        <v/>
      </c>
      <c r="H878" s="77">
        <f t="shared" si="128"/>
        <v>0</v>
      </c>
      <c r="I878" s="126">
        <f>IFERROR(VLOOKUP($D878,PGP!$A:$B,2,FALSE),0)</f>
        <v>0</v>
      </c>
      <c r="J878" s="127">
        <f t="shared" si="129"/>
        <v>0</v>
      </c>
      <c r="K878" s="128">
        <f t="shared" si="130"/>
        <v>0</v>
      </c>
      <c r="L878" s="129" t="str">
        <f t="shared" si="131"/>
        <v>N/A</v>
      </c>
      <c r="M878" s="130" t="str">
        <f t="shared" si="124"/>
        <v/>
      </c>
      <c r="N878" s="131">
        <f t="shared" si="125"/>
        <v>0</v>
      </c>
      <c r="O878" s="134" t="str">
        <f t="shared" si="126"/>
        <v/>
      </c>
      <c r="P878" s="1" t="str">
        <f t="shared" si="132"/>
        <v/>
      </c>
    </row>
    <row r="879" spans="2:16" s="1" customFormat="1" x14ac:dyDescent="0.2">
      <c r="B879" s="32"/>
      <c r="C879" s="32"/>
      <c r="D879" s="104"/>
      <c r="E879" s="191"/>
      <c r="F879" s="31"/>
      <c r="G879" s="71" t="str">
        <f t="shared" si="127"/>
        <v/>
      </c>
      <c r="H879" s="77">
        <f t="shared" si="128"/>
        <v>0</v>
      </c>
      <c r="I879" s="126">
        <f>IFERROR(VLOOKUP($D879,PGP!$A:$B,2,FALSE),0)</f>
        <v>0</v>
      </c>
      <c r="J879" s="127">
        <f t="shared" si="129"/>
        <v>0</v>
      </c>
      <c r="K879" s="128">
        <f t="shared" si="130"/>
        <v>0</v>
      </c>
      <c r="L879" s="129" t="str">
        <f t="shared" si="131"/>
        <v>N/A</v>
      </c>
      <c r="M879" s="130" t="str">
        <f t="shared" si="124"/>
        <v/>
      </c>
      <c r="N879" s="131">
        <f t="shared" si="125"/>
        <v>0</v>
      </c>
      <c r="O879" s="134" t="str">
        <f t="shared" si="126"/>
        <v/>
      </c>
      <c r="P879" s="1" t="str">
        <f t="shared" si="132"/>
        <v/>
      </c>
    </row>
    <row r="880" spans="2:16" s="1" customFormat="1" x14ac:dyDescent="0.2">
      <c r="B880" s="32"/>
      <c r="C880" s="32"/>
      <c r="D880" s="104"/>
      <c r="E880" s="191"/>
      <c r="F880" s="31"/>
      <c r="G880" s="71" t="str">
        <f t="shared" si="127"/>
        <v/>
      </c>
      <c r="H880" s="77">
        <f t="shared" si="128"/>
        <v>0</v>
      </c>
      <c r="I880" s="126">
        <f>IFERROR(VLOOKUP($D880,PGP!$A:$B,2,FALSE),0)</f>
        <v>0</v>
      </c>
      <c r="J880" s="127">
        <f t="shared" si="129"/>
        <v>0</v>
      </c>
      <c r="K880" s="128">
        <f t="shared" si="130"/>
        <v>0</v>
      </c>
      <c r="L880" s="129" t="str">
        <f t="shared" si="131"/>
        <v>N/A</v>
      </c>
      <c r="M880" s="130" t="str">
        <f t="shared" si="124"/>
        <v/>
      </c>
      <c r="N880" s="131">
        <f t="shared" si="125"/>
        <v>0</v>
      </c>
      <c r="O880" s="134" t="str">
        <f t="shared" si="126"/>
        <v/>
      </c>
      <c r="P880" s="1" t="str">
        <f t="shared" si="132"/>
        <v/>
      </c>
    </row>
    <row r="881" spans="2:16" s="1" customFormat="1" x14ac:dyDescent="0.2">
      <c r="B881" s="32"/>
      <c r="C881" s="32"/>
      <c r="D881" s="104"/>
      <c r="E881" s="191"/>
      <c r="F881" s="31"/>
      <c r="G881" s="71" t="str">
        <f t="shared" si="127"/>
        <v/>
      </c>
      <c r="H881" s="77">
        <f t="shared" si="128"/>
        <v>0</v>
      </c>
      <c r="I881" s="126">
        <f>IFERROR(VLOOKUP($D881,PGP!$A:$B,2,FALSE),0)</f>
        <v>0</v>
      </c>
      <c r="J881" s="127">
        <f t="shared" si="129"/>
        <v>0</v>
      </c>
      <c r="K881" s="128">
        <f t="shared" si="130"/>
        <v>0</v>
      </c>
      <c r="L881" s="129" t="str">
        <f t="shared" si="131"/>
        <v>N/A</v>
      </c>
      <c r="M881" s="130" t="str">
        <f t="shared" si="124"/>
        <v/>
      </c>
      <c r="N881" s="131">
        <f t="shared" si="125"/>
        <v>0</v>
      </c>
      <c r="O881" s="134" t="str">
        <f t="shared" si="126"/>
        <v/>
      </c>
      <c r="P881" s="1" t="str">
        <f t="shared" si="132"/>
        <v/>
      </c>
    </row>
    <row r="882" spans="2:16" s="1" customFormat="1" x14ac:dyDescent="0.2">
      <c r="B882" s="32"/>
      <c r="C882" s="32"/>
      <c r="D882" s="104"/>
      <c r="E882" s="191"/>
      <c r="F882" s="31"/>
      <c r="G882" s="71" t="str">
        <f t="shared" si="127"/>
        <v/>
      </c>
      <c r="H882" s="77">
        <f t="shared" si="128"/>
        <v>0</v>
      </c>
      <c r="I882" s="126">
        <f>IFERROR(VLOOKUP($D882,PGP!$A:$B,2,FALSE),0)</f>
        <v>0</v>
      </c>
      <c r="J882" s="127">
        <f t="shared" si="129"/>
        <v>0</v>
      </c>
      <c r="K882" s="128">
        <f t="shared" si="130"/>
        <v>0</v>
      </c>
      <c r="L882" s="129" t="str">
        <f t="shared" si="131"/>
        <v>N/A</v>
      </c>
      <c r="M882" s="130" t="str">
        <f t="shared" si="124"/>
        <v/>
      </c>
      <c r="N882" s="131">
        <f t="shared" si="125"/>
        <v>0</v>
      </c>
      <c r="O882" s="134" t="str">
        <f t="shared" si="126"/>
        <v/>
      </c>
      <c r="P882" s="1" t="str">
        <f t="shared" si="132"/>
        <v/>
      </c>
    </row>
    <row r="883" spans="2:16" s="1" customFormat="1" x14ac:dyDescent="0.2">
      <c r="B883" s="32"/>
      <c r="C883" s="32"/>
      <c r="D883" s="104"/>
      <c r="E883" s="191"/>
      <c r="F883" s="31"/>
      <c r="G883" s="71" t="str">
        <f t="shared" si="127"/>
        <v/>
      </c>
      <c r="H883" s="77">
        <f t="shared" si="128"/>
        <v>0</v>
      </c>
      <c r="I883" s="126">
        <f>IFERROR(VLOOKUP($D883,PGP!$A:$B,2,FALSE),0)</f>
        <v>0</v>
      </c>
      <c r="J883" s="127">
        <f t="shared" si="129"/>
        <v>0</v>
      </c>
      <c r="K883" s="128">
        <f t="shared" si="130"/>
        <v>0</v>
      </c>
      <c r="L883" s="129" t="str">
        <f t="shared" si="131"/>
        <v>N/A</v>
      </c>
      <c r="M883" s="130" t="str">
        <f t="shared" si="124"/>
        <v/>
      </c>
      <c r="N883" s="131">
        <f t="shared" si="125"/>
        <v>0</v>
      </c>
      <c r="O883" s="134" t="str">
        <f t="shared" si="126"/>
        <v/>
      </c>
      <c r="P883" s="1" t="str">
        <f t="shared" si="132"/>
        <v/>
      </c>
    </row>
    <row r="884" spans="2:16" s="1" customFormat="1" x14ac:dyDescent="0.2">
      <c r="B884" s="32"/>
      <c r="C884" s="32"/>
      <c r="D884" s="104"/>
      <c r="E884" s="191"/>
      <c r="F884" s="31"/>
      <c r="G884" s="71" t="str">
        <f t="shared" si="127"/>
        <v/>
      </c>
      <c r="H884" s="77">
        <f t="shared" si="128"/>
        <v>0</v>
      </c>
      <c r="I884" s="126">
        <f>IFERROR(VLOOKUP($D884,PGP!$A:$B,2,FALSE),0)</f>
        <v>0</v>
      </c>
      <c r="J884" s="127">
        <f t="shared" si="129"/>
        <v>0</v>
      </c>
      <c r="K884" s="128">
        <f t="shared" si="130"/>
        <v>0</v>
      </c>
      <c r="L884" s="129" t="str">
        <f t="shared" si="131"/>
        <v>N/A</v>
      </c>
      <c r="M884" s="130" t="str">
        <f t="shared" si="124"/>
        <v/>
      </c>
      <c r="N884" s="131">
        <f t="shared" si="125"/>
        <v>0</v>
      </c>
      <c r="O884" s="134" t="str">
        <f t="shared" si="126"/>
        <v/>
      </c>
      <c r="P884" s="1" t="str">
        <f t="shared" si="132"/>
        <v/>
      </c>
    </row>
    <row r="885" spans="2:16" s="1" customFormat="1" x14ac:dyDescent="0.2">
      <c r="B885" s="32"/>
      <c r="C885" s="32"/>
      <c r="D885" s="104"/>
      <c r="E885" s="191"/>
      <c r="F885" s="31"/>
      <c r="G885" s="71" t="str">
        <f t="shared" si="127"/>
        <v/>
      </c>
      <c r="H885" s="77">
        <f t="shared" si="128"/>
        <v>0</v>
      </c>
      <c r="I885" s="126">
        <f>IFERROR(VLOOKUP($D885,PGP!$A:$B,2,FALSE),0)</f>
        <v>0</v>
      </c>
      <c r="J885" s="127">
        <f t="shared" si="129"/>
        <v>0</v>
      </c>
      <c r="K885" s="128">
        <f t="shared" si="130"/>
        <v>0</v>
      </c>
      <c r="L885" s="129" t="str">
        <f t="shared" si="131"/>
        <v>N/A</v>
      </c>
      <c r="M885" s="130" t="str">
        <f t="shared" si="124"/>
        <v/>
      </c>
      <c r="N885" s="131">
        <f t="shared" si="125"/>
        <v>0</v>
      </c>
      <c r="O885" s="134" t="str">
        <f t="shared" si="126"/>
        <v/>
      </c>
      <c r="P885" s="1" t="str">
        <f t="shared" si="132"/>
        <v/>
      </c>
    </row>
    <row r="886" spans="2:16" s="1" customFormat="1" x14ac:dyDescent="0.2">
      <c r="B886" s="32"/>
      <c r="C886" s="32"/>
      <c r="D886" s="104"/>
      <c r="E886" s="191"/>
      <c r="F886" s="31"/>
      <c r="G886" s="71" t="str">
        <f t="shared" si="127"/>
        <v/>
      </c>
      <c r="H886" s="77">
        <f t="shared" si="128"/>
        <v>0</v>
      </c>
      <c r="I886" s="126">
        <f>IFERROR(VLOOKUP($D886,PGP!$A:$B,2,FALSE),0)</f>
        <v>0</v>
      </c>
      <c r="J886" s="127">
        <f t="shared" si="129"/>
        <v>0</v>
      </c>
      <c r="K886" s="128">
        <f t="shared" si="130"/>
        <v>0</v>
      </c>
      <c r="L886" s="129" t="str">
        <f t="shared" si="131"/>
        <v>N/A</v>
      </c>
      <c r="M886" s="130" t="str">
        <f t="shared" si="124"/>
        <v/>
      </c>
      <c r="N886" s="131">
        <f t="shared" si="125"/>
        <v>0</v>
      </c>
      <c r="O886" s="134" t="str">
        <f t="shared" si="126"/>
        <v/>
      </c>
      <c r="P886" s="1" t="str">
        <f t="shared" si="132"/>
        <v/>
      </c>
    </row>
    <row r="887" spans="2:16" s="1" customFormat="1" x14ac:dyDescent="0.2">
      <c r="B887" s="32"/>
      <c r="C887" s="32"/>
      <c r="D887" s="104"/>
      <c r="E887" s="191"/>
      <c r="F887" s="31"/>
      <c r="G887" s="71" t="str">
        <f t="shared" si="127"/>
        <v/>
      </c>
      <c r="H887" s="77">
        <f t="shared" si="128"/>
        <v>0</v>
      </c>
      <c r="I887" s="126">
        <f>IFERROR(VLOOKUP($D887,PGP!$A:$B,2,FALSE),0)</f>
        <v>0</v>
      </c>
      <c r="J887" s="127">
        <f t="shared" si="129"/>
        <v>0</v>
      </c>
      <c r="K887" s="128">
        <f t="shared" si="130"/>
        <v>0</v>
      </c>
      <c r="L887" s="129" t="str">
        <f t="shared" si="131"/>
        <v>N/A</v>
      </c>
      <c r="M887" s="130" t="str">
        <f t="shared" si="124"/>
        <v/>
      </c>
      <c r="N887" s="131">
        <f t="shared" si="125"/>
        <v>0</v>
      </c>
      <c r="O887" s="134" t="str">
        <f t="shared" si="126"/>
        <v/>
      </c>
      <c r="P887" s="1" t="str">
        <f t="shared" si="132"/>
        <v/>
      </c>
    </row>
    <row r="888" spans="2:16" s="1" customFormat="1" x14ac:dyDescent="0.2">
      <c r="B888" s="32"/>
      <c r="C888" s="32"/>
      <c r="D888" s="104"/>
      <c r="E888" s="191"/>
      <c r="F888" s="31"/>
      <c r="G888" s="71" t="str">
        <f t="shared" si="127"/>
        <v/>
      </c>
      <c r="H888" s="77">
        <f t="shared" si="128"/>
        <v>0</v>
      </c>
      <c r="I888" s="126">
        <f>IFERROR(VLOOKUP($D888,PGP!$A:$B,2,FALSE),0)</f>
        <v>0</v>
      </c>
      <c r="J888" s="127">
        <f t="shared" si="129"/>
        <v>0</v>
      </c>
      <c r="K888" s="128">
        <f t="shared" si="130"/>
        <v>0</v>
      </c>
      <c r="L888" s="129" t="str">
        <f t="shared" si="131"/>
        <v>N/A</v>
      </c>
      <c r="M888" s="130" t="str">
        <f t="shared" si="124"/>
        <v/>
      </c>
      <c r="N888" s="131">
        <f t="shared" si="125"/>
        <v>0</v>
      </c>
      <c r="O888" s="134" t="str">
        <f t="shared" si="126"/>
        <v/>
      </c>
      <c r="P888" s="1" t="str">
        <f t="shared" si="132"/>
        <v/>
      </c>
    </row>
    <row r="889" spans="2:16" s="1" customFormat="1" x14ac:dyDescent="0.2">
      <c r="B889" s="32"/>
      <c r="C889" s="32"/>
      <c r="D889" s="104"/>
      <c r="E889" s="191"/>
      <c r="F889" s="31"/>
      <c r="G889" s="71" t="str">
        <f t="shared" si="127"/>
        <v/>
      </c>
      <c r="H889" s="77">
        <f t="shared" si="128"/>
        <v>0</v>
      </c>
      <c r="I889" s="126">
        <f>IFERROR(VLOOKUP($D889,PGP!$A:$B,2,FALSE),0)</f>
        <v>0</v>
      </c>
      <c r="J889" s="127">
        <f t="shared" si="129"/>
        <v>0</v>
      </c>
      <c r="K889" s="128">
        <f t="shared" si="130"/>
        <v>0</v>
      </c>
      <c r="L889" s="129" t="str">
        <f t="shared" si="131"/>
        <v>N/A</v>
      </c>
      <c r="M889" s="130" t="str">
        <f t="shared" si="124"/>
        <v/>
      </c>
      <c r="N889" s="131">
        <f t="shared" si="125"/>
        <v>0</v>
      </c>
      <c r="O889" s="134" t="str">
        <f t="shared" si="126"/>
        <v/>
      </c>
      <c r="P889" s="1" t="str">
        <f t="shared" si="132"/>
        <v/>
      </c>
    </row>
    <row r="890" spans="2:16" s="1" customFormat="1" x14ac:dyDescent="0.2">
      <c r="B890" s="32"/>
      <c r="C890" s="32"/>
      <c r="D890" s="104"/>
      <c r="E890" s="191"/>
      <c r="F890" s="31"/>
      <c r="G890" s="71" t="str">
        <f t="shared" si="127"/>
        <v/>
      </c>
      <c r="H890" s="77">
        <f t="shared" si="128"/>
        <v>0</v>
      </c>
      <c r="I890" s="126">
        <f>IFERROR(VLOOKUP($D890,PGP!$A:$B,2,FALSE),0)</f>
        <v>0</v>
      </c>
      <c r="J890" s="127">
        <f t="shared" si="129"/>
        <v>0</v>
      </c>
      <c r="K890" s="128">
        <f t="shared" si="130"/>
        <v>0</v>
      </c>
      <c r="L890" s="129" t="str">
        <f t="shared" si="131"/>
        <v>N/A</v>
      </c>
      <c r="M890" s="130" t="str">
        <f t="shared" si="124"/>
        <v/>
      </c>
      <c r="N890" s="131">
        <f t="shared" si="125"/>
        <v>0</v>
      </c>
      <c r="O890" s="134" t="str">
        <f t="shared" si="126"/>
        <v/>
      </c>
      <c r="P890" s="1" t="str">
        <f t="shared" si="132"/>
        <v/>
      </c>
    </row>
    <row r="891" spans="2:16" s="1" customFormat="1" x14ac:dyDescent="0.2">
      <c r="B891" s="32"/>
      <c r="C891" s="32"/>
      <c r="D891" s="104"/>
      <c r="E891" s="191"/>
      <c r="F891" s="31"/>
      <c r="G891" s="71" t="str">
        <f t="shared" si="127"/>
        <v/>
      </c>
      <c r="H891" s="77">
        <f t="shared" si="128"/>
        <v>0</v>
      </c>
      <c r="I891" s="126">
        <f>IFERROR(VLOOKUP($D891,PGP!$A:$B,2,FALSE),0)</f>
        <v>0</v>
      </c>
      <c r="J891" s="127">
        <f t="shared" si="129"/>
        <v>0</v>
      </c>
      <c r="K891" s="128">
        <f t="shared" si="130"/>
        <v>0</v>
      </c>
      <c r="L891" s="129" t="str">
        <f t="shared" si="131"/>
        <v>N/A</v>
      </c>
      <c r="M891" s="130" t="str">
        <f t="shared" si="124"/>
        <v/>
      </c>
      <c r="N891" s="131">
        <f t="shared" si="125"/>
        <v>0</v>
      </c>
      <c r="O891" s="134" t="str">
        <f t="shared" si="126"/>
        <v/>
      </c>
      <c r="P891" s="1" t="str">
        <f t="shared" si="132"/>
        <v/>
      </c>
    </row>
    <row r="892" spans="2:16" s="1" customFormat="1" x14ac:dyDescent="0.2">
      <c r="B892" s="32"/>
      <c r="C892" s="32"/>
      <c r="D892" s="104"/>
      <c r="E892" s="191"/>
      <c r="F892" s="31"/>
      <c r="G892" s="71" t="str">
        <f t="shared" si="127"/>
        <v/>
      </c>
      <c r="H892" s="77">
        <f t="shared" si="128"/>
        <v>0</v>
      </c>
      <c r="I892" s="126">
        <f>IFERROR(VLOOKUP($D892,PGP!$A:$B,2,FALSE),0)</f>
        <v>0</v>
      </c>
      <c r="J892" s="127">
        <f t="shared" si="129"/>
        <v>0</v>
      </c>
      <c r="K892" s="128">
        <f t="shared" si="130"/>
        <v>0</v>
      </c>
      <c r="L892" s="129" t="str">
        <f t="shared" si="131"/>
        <v>N/A</v>
      </c>
      <c r="M892" s="130" t="str">
        <f t="shared" si="124"/>
        <v/>
      </c>
      <c r="N892" s="131">
        <f t="shared" si="125"/>
        <v>0</v>
      </c>
      <c r="O892" s="134" t="str">
        <f t="shared" si="126"/>
        <v/>
      </c>
      <c r="P892" s="1" t="str">
        <f t="shared" si="132"/>
        <v/>
      </c>
    </row>
    <row r="893" spans="2:16" s="1" customFormat="1" x14ac:dyDescent="0.2">
      <c r="B893" s="32"/>
      <c r="C893" s="32"/>
      <c r="D893" s="104"/>
      <c r="E893" s="191"/>
      <c r="F893" s="31"/>
      <c r="G893" s="71" t="str">
        <f t="shared" si="127"/>
        <v/>
      </c>
      <c r="H893" s="77">
        <f t="shared" si="128"/>
        <v>0</v>
      </c>
      <c r="I893" s="126">
        <f>IFERROR(VLOOKUP($D893,PGP!$A:$B,2,FALSE),0)</f>
        <v>0</v>
      </c>
      <c r="J893" s="127">
        <f t="shared" si="129"/>
        <v>0</v>
      </c>
      <c r="K893" s="128">
        <f t="shared" si="130"/>
        <v>0</v>
      </c>
      <c r="L893" s="129" t="str">
        <f t="shared" si="131"/>
        <v>N/A</v>
      </c>
      <c r="M893" s="130" t="str">
        <f t="shared" si="124"/>
        <v/>
      </c>
      <c r="N893" s="131">
        <f t="shared" si="125"/>
        <v>0</v>
      </c>
      <c r="O893" s="134" t="str">
        <f t="shared" si="126"/>
        <v/>
      </c>
      <c r="P893" s="1" t="str">
        <f t="shared" si="132"/>
        <v/>
      </c>
    </row>
    <row r="894" spans="2:16" s="1" customFormat="1" x14ac:dyDescent="0.2">
      <c r="B894" s="32"/>
      <c r="C894" s="32"/>
      <c r="D894" s="104"/>
      <c r="E894" s="191"/>
      <c r="F894" s="31"/>
      <c r="G894" s="71" t="str">
        <f t="shared" si="127"/>
        <v/>
      </c>
      <c r="H894" s="77">
        <f t="shared" si="128"/>
        <v>0</v>
      </c>
      <c r="I894" s="126">
        <f>IFERROR(VLOOKUP($D894,PGP!$A:$B,2,FALSE),0)</f>
        <v>0</v>
      </c>
      <c r="J894" s="127">
        <f t="shared" si="129"/>
        <v>0</v>
      </c>
      <c r="K894" s="128">
        <f t="shared" si="130"/>
        <v>0</v>
      </c>
      <c r="L894" s="129" t="str">
        <f t="shared" si="131"/>
        <v>N/A</v>
      </c>
      <c r="M894" s="130" t="str">
        <f t="shared" si="124"/>
        <v/>
      </c>
      <c r="N894" s="131">
        <f t="shared" si="125"/>
        <v>0</v>
      </c>
      <c r="O894" s="134" t="str">
        <f t="shared" si="126"/>
        <v/>
      </c>
      <c r="P894" s="1" t="str">
        <f t="shared" si="132"/>
        <v/>
      </c>
    </row>
    <row r="895" spans="2:16" s="1" customFormat="1" x14ac:dyDescent="0.2">
      <c r="B895" s="32"/>
      <c r="C895" s="32"/>
      <c r="D895" s="104"/>
      <c r="E895" s="191"/>
      <c r="F895" s="31"/>
      <c r="G895" s="71" t="str">
        <f t="shared" si="127"/>
        <v/>
      </c>
      <c r="H895" s="77">
        <f t="shared" si="128"/>
        <v>0</v>
      </c>
      <c r="I895" s="126">
        <f>IFERROR(VLOOKUP($D895,PGP!$A:$B,2,FALSE),0)</f>
        <v>0</v>
      </c>
      <c r="J895" s="127">
        <f t="shared" si="129"/>
        <v>0</v>
      </c>
      <c r="K895" s="128">
        <f t="shared" si="130"/>
        <v>0</v>
      </c>
      <c r="L895" s="129" t="str">
        <f t="shared" si="131"/>
        <v>N/A</v>
      </c>
      <c r="M895" s="130" t="str">
        <f t="shared" si="124"/>
        <v/>
      </c>
      <c r="N895" s="131">
        <f t="shared" si="125"/>
        <v>0</v>
      </c>
      <c r="O895" s="134" t="str">
        <f t="shared" si="126"/>
        <v/>
      </c>
      <c r="P895" s="1" t="str">
        <f t="shared" si="132"/>
        <v/>
      </c>
    </row>
    <row r="896" spans="2:16" s="1" customFormat="1" x14ac:dyDescent="0.2">
      <c r="B896" s="32"/>
      <c r="C896" s="32"/>
      <c r="D896" s="104"/>
      <c r="E896" s="191"/>
      <c r="F896" s="31"/>
      <c r="G896" s="71" t="str">
        <f t="shared" si="127"/>
        <v/>
      </c>
      <c r="H896" s="77">
        <f t="shared" si="128"/>
        <v>0</v>
      </c>
      <c r="I896" s="126">
        <f>IFERROR(VLOOKUP($D896,PGP!$A:$B,2,FALSE),0)</f>
        <v>0</v>
      </c>
      <c r="J896" s="127">
        <f t="shared" si="129"/>
        <v>0</v>
      </c>
      <c r="K896" s="128">
        <f t="shared" si="130"/>
        <v>0</v>
      </c>
      <c r="L896" s="129" t="str">
        <f t="shared" si="131"/>
        <v>N/A</v>
      </c>
      <c r="M896" s="130" t="str">
        <f t="shared" si="124"/>
        <v/>
      </c>
      <c r="N896" s="131">
        <f t="shared" si="125"/>
        <v>0</v>
      </c>
      <c r="O896" s="134" t="str">
        <f t="shared" si="126"/>
        <v/>
      </c>
      <c r="P896" s="1" t="str">
        <f t="shared" si="132"/>
        <v/>
      </c>
    </row>
    <row r="897" spans="2:16" s="1" customFormat="1" x14ac:dyDescent="0.2">
      <c r="B897" s="32"/>
      <c r="C897" s="32"/>
      <c r="D897" s="104"/>
      <c r="E897" s="191"/>
      <c r="F897" s="31"/>
      <c r="G897" s="71" t="str">
        <f t="shared" si="127"/>
        <v/>
      </c>
      <c r="H897" s="77">
        <f t="shared" si="128"/>
        <v>0</v>
      </c>
      <c r="I897" s="126">
        <f>IFERROR(VLOOKUP($D897,PGP!$A:$B,2,FALSE),0)</f>
        <v>0</v>
      </c>
      <c r="J897" s="127">
        <f t="shared" si="129"/>
        <v>0</v>
      </c>
      <c r="K897" s="128">
        <f t="shared" si="130"/>
        <v>0</v>
      </c>
      <c r="L897" s="129" t="str">
        <f t="shared" si="131"/>
        <v>N/A</v>
      </c>
      <c r="M897" s="130" t="str">
        <f t="shared" si="124"/>
        <v/>
      </c>
      <c r="N897" s="131">
        <f t="shared" si="125"/>
        <v>0</v>
      </c>
      <c r="O897" s="134" t="str">
        <f t="shared" si="126"/>
        <v/>
      </c>
      <c r="P897" s="1" t="str">
        <f t="shared" si="132"/>
        <v/>
      </c>
    </row>
    <row r="898" spans="2:16" s="1" customFormat="1" x14ac:dyDescent="0.2">
      <c r="B898" s="32"/>
      <c r="C898" s="32"/>
      <c r="D898" s="104"/>
      <c r="E898" s="191"/>
      <c r="F898" s="31"/>
      <c r="G898" s="71" t="str">
        <f t="shared" si="127"/>
        <v/>
      </c>
      <c r="H898" s="77">
        <f t="shared" si="128"/>
        <v>0</v>
      </c>
      <c r="I898" s="126">
        <f>IFERROR(VLOOKUP($D898,PGP!$A:$B,2,FALSE),0)</f>
        <v>0</v>
      </c>
      <c r="J898" s="127">
        <f t="shared" si="129"/>
        <v>0</v>
      </c>
      <c r="K898" s="128">
        <f t="shared" si="130"/>
        <v>0</v>
      </c>
      <c r="L898" s="129" t="str">
        <f t="shared" si="131"/>
        <v>N/A</v>
      </c>
      <c r="M898" s="130" t="str">
        <f t="shared" si="124"/>
        <v/>
      </c>
      <c r="N898" s="131">
        <f t="shared" si="125"/>
        <v>0</v>
      </c>
      <c r="O898" s="134" t="str">
        <f t="shared" si="126"/>
        <v/>
      </c>
      <c r="P898" s="1" t="str">
        <f t="shared" si="132"/>
        <v/>
      </c>
    </row>
    <row r="899" spans="2:16" s="1" customFormat="1" x14ac:dyDescent="0.2">
      <c r="B899" s="32"/>
      <c r="C899" s="32"/>
      <c r="D899" s="104"/>
      <c r="E899" s="191"/>
      <c r="F899" s="31"/>
      <c r="G899" s="71" t="str">
        <f t="shared" si="127"/>
        <v/>
      </c>
      <c r="H899" s="77">
        <f t="shared" si="128"/>
        <v>0</v>
      </c>
      <c r="I899" s="126">
        <f>IFERROR(VLOOKUP($D899,PGP!$A:$B,2,FALSE),0)</f>
        <v>0</v>
      </c>
      <c r="J899" s="127">
        <f t="shared" si="129"/>
        <v>0</v>
      </c>
      <c r="K899" s="128">
        <f t="shared" si="130"/>
        <v>0</v>
      </c>
      <c r="L899" s="129" t="str">
        <f t="shared" si="131"/>
        <v>N/A</v>
      </c>
      <c r="M899" s="130" t="str">
        <f t="shared" si="124"/>
        <v/>
      </c>
      <c r="N899" s="131">
        <f t="shared" si="125"/>
        <v>0</v>
      </c>
      <c r="O899" s="134" t="str">
        <f t="shared" si="126"/>
        <v/>
      </c>
      <c r="P899" s="1" t="str">
        <f t="shared" si="132"/>
        <v/>
      </c>
    </row>
    <row r="900" spans="2:16" s="1" customFormat="1" x14ac:dyDescent="0.2">
      <c r="B900" s="32"/>
      <c r="C900" s="32"/>
      <c r="D900" s="104"/>
      <c r="E900" s="191"/>
      <c r="F900" s="31"/>
      <c r="G900" s="71" t="str">
        <f t="shared" si="127"/>
        <v/>
      </c>
      <c r="H900" s="77">
        <f t="shared" si="128"/>
        <v>0</v>
      </c>
      <c r="I900" s="126">
        <f>IFERROR(VLOOKUP($D900,PGP!$A:$B,2,FALSE),0)</f>
        <v>0</v>
      </c>
      <c r="J900" s="127">
        <f t="shared" si="129"/>
        <v>0</v>
      </c>
      <c r="K900" s="128">
        <f t="shared" si="130"/>
        <v>0</v>
      </c>
      <c r="L900" s="129" t="str">
        <f t="shared" si="131"/>
        <v>N/A</v>
      </c>
      <c r="M900" s="130" t="str">
        <f t="shared" si="124"/>
        <v/>
      </c>
      <c r="N900" s="131">
        <f t="shared" si="125"/>
        <v>0</v>
      </c>
      <c r="O900" s="134" t="str">
        <f t="shared" si="126"/>
        <v/>
      </c>
      <c r="P900" s="1" t="str">
        <f t="shared" si="132"/>
        <v/>
      </c>
    </row>
    <row r="901" spans="2:16" s="1" customFormat="1" x14ac:dyDescent="0.2">
      <c r="B901" s="32"/>
      <c r="C901" s="32"/>
      <c r="D901" s="104"/>
      <c r="E901" s="191"/>
      <c r="F901" s="31"/>
      <c r="G901" s="71" t="str">
        <f t="shared" si="127"/>
        <v/>
      </c>
      <c r="H901" s="77">
        <f t="shared" si="128"/>
        <v>0</v>
      </c>
      <c r="I901" s="126">
        <f>IFERROR(VLOOKUP($D901,PGP!$A:$B,2,FALSE),0)</f>
        <v>0</v>
      </c>
      <c r="J901" s="127">
        <f t="shared" si="129"/>
        <v>0</v>
      </c>
      <c r="K901" s="128">
        <f t="shared" si="130"/>
        <v>0</v>
      </c>
      <c r="L901" s="129" t="str">
        <f t="shared" si="131"/>
        <v>N/A</v>
      </c>
      <c r="M901" s="130" t="str">
        <f t="shared" si="124"/>
        <v/>
      </c>
      <c r="N901" s="131">
        <f t="shared" si="125"/>
        <v>0</v>
      </c>
      <c r="O901" s="134" t="str">
        <f t="shared" si="126"/>
        <v/>
      </c>
      <c r="P901" s="1" t="str">
        <f t="shared" si="132"/>
        <v/>
      </c>
    </row>
    <row r="902" spans="2:16" s="1" customFormat="1" x14ac:dyDescent="0.2">
      <c r="B902" s="32"/>
      <c r="C902" s="32"/>
      <c r="D902" s="104"/>
      <c r="E902" s="191"/>
      <c r="F902" s="31"/>
      <c r="G902" s="71" t="str">
        <f t="shared" si="127"/>
        <v/>
      </c>
      <c r="H902" s="77">
        <f t="shared" si="128"/>
        <v>0</v>
      </c>
      <c r="I902" s="126">
        <f>IFERROR(VLOOKUP($D902,PGP!$A:$B,2,FALSE),0)</f>
        <v>0</v>
      </c>
      <c r="J902" s="127">
        <f t="shared" si="129"/>
        <v>0</v>
      </c>
      <c r="K902" s="128">
        <f t="shared" si="130"/>
        <v>0</v>
      </c>
      <c r="L902" s="129" t="str">
        <f t="shared" si="131"/>
        <v>N/A</v>
      </c>
      <c r="M902" s="130" t="str">
        <f t="shared" si="124"/>
        <v/>
      </c>
      <c r="N902" s="131">
        <f t="shared" si="125"/>
        <v>0</v>
      </c>
      <c r="O902" s="134" t="str">
        <f t="shared" si="126"/>
        <v/>
      </c>
      <c r="P902" s="1" t="str">
        <f t="shared" si="132"/>
        <v/>
      </c>
    </row>
    <row r="903" spans="2:16" s="1" customFormat="1" x14ac:dyDescent="0.2">
      <c r="B903" s="32"/>
      <c r="C903" s="32"/>
      <c r="D903" s="104"/>
      <c r="E903" s="191"/>
      <c r="F903" s="31"/>
      <c r="G903" s="71" t="str">
        <f t="shared" si="127"/>
        <v/>
      </c>
      <c r="H903" s="77">
        <f t="shared" si="128"/>
        <v>0</v>
      </c>
      <c r="I903" s="126">
        <f>IFERROR(VLOOKUP($D903,PGP!$A:$B,2,FALSE),0)</f>
        <v>0</v>
      </c>
      <c r="J903" s="127">
        <f t="shared" si="129"/>
        <v>0</v>
      </c>
      <c r="K903" s="128">
        <f t="shared" si="130"/>
        <v>0</v>
      </c>
      <c r="L903" s="129" t="str">
        <f t="shared" si="131"/>
        <v>N/A</v>
      </c>
      <c r="M903" s="130" t="str">
        <f t="shared" si="124"/>
        <v/>
      </c>
      <c r="N903" s="131">
        <f t="shared" si="125"/>
        <v>0</v>
      </c>
      <c r="O903" s="134" t="str">
        <f t="shared" si="126"/>
        <v/>
      </c>
      <c r="P903" s="1" t="str">
        <f t="shared" si="132"/>
        <v/>
      </c>
    </row>
    <row r="904" spans="2:16" s="1" customFormat="1" x14ac:dyDescent="0.2">
      <c r="B904" s="32"/>
      <c r="C904" s="32"/>
      <c r="D904" s="104"/>
      <c r="E904" s="191"/>
      <c r="F904" s="31"/>
      <c r="G904" s="71" t="str">
        <f t="shared" si="127"/>
        <v/>
      </c>
      <c r="H904" s="77">
        <f t="shared" si="128"/>
        <v>0</v>
      </c>
      <c r="I904" s="126">
        <f>IFERROR(VLOOKUP($D904,PGP!$A:$B,2,FALSE),0)</f>
        <v>0</v>
      </c>
      <c r="J904" s="127">
        <f t="shared" si="129"/>
        <v>0</v>
      </c>
      <c r="K904" s="128">
        <f t="shared" si="130"/>
        <v>0</v>
      </c>
      <c r="L904" s="129" t="str">
        <f t="shared" si="131"/>
        <v>N/A</v>
      </c>
      <c r="M904" s="130" t="str">
        <f t="shared" si="124"/>
        <v/>
      </c>
      <c r="N904" s="131">
        <f t="shared" si="125"/>
        <v>0</v>
      </c>
      <c r="O904" s="134" t="str">
        <f t="shared" si="126"/>
        <v/>
      </c>
      <c r="P904" s="1" t="str">
        <f t="shared" si="132"/>
        <v/>
      </c>
    </row>
    <row r="905" spans="2:16" s="1" customFormat="1" x14ac:dyDescent="0.2">
      <c r="B905" s="32"/>
      <c r="C905" s="32"/>
      <c r="D905" s="104"/>
      <c r="E905" s="191"/>
      <c r="F905" s="31"/>
      <c r="G905" s="71" t="str">
        <f t="shared" si="127"/>
        <v/>
      </c>
      <c r="H905" s="77">
        <f t="shared" si="128"/>
        <v>0</v>
      </c>
      <c r="I905" s="126">
        <f>IFERROR(VLOOKUP($D905,PGP!$A:$B,2,FALSE),0)</f>
        <v>0</v>
      </c>
      <c r="J905" s="127">
        <f t="shared" si="129"/>
        <v>0</v>
      </c>
      <c r="K905" s="128">
        <f t="shared" si="130"/>
        <v>0</v>
      </c>
      <c r="L905" s="129" t="str">
        <f t="shared" si="131"/>
        <v>N/A</v>
      </c>
      <c r="M905" s="130" t="str">
        <f t="shared" si="124"/>
        <v/>
      </c>
      <c r="N905" s="131">
        <f t="shared" si="125"/>
        <v>0</v>
      </c>
      <c r="O905" s="134" t="str">
        <f t="shared" si="126"/>
        <v/>
      </c>
      <c r="P905" s="1" t="str">
        <f t="shared" si="132"/>
        <v/>
      </c>
    </row>
    <row r="906" spans="2:16" s="1" customFormat="1" x14ac:dyDescent="0.2">
      <c r="B906" s="32"/>
      <c r="C906" s="32"/>
      <c r="D906" s="104"/>
      <c r="E906" s="191"/>
      <c r="F906" s="31"/>
      <c r="G906" s="71" t="str">
        <f t="shared" si="127"/>
        <v/>
      </c>
      <c r="H906" s="77">
        <f t="shared" si="128"/>
        <v>0</v>
      </c>
      <c r="I906" s="126">
        <f>IFERROR(VLOOKUP($D906,PGP!$A:$B,2,FALSE),0)</f>
        <v>0</v>
      </c>
      <c r="J906" s="127">
        <f t="shared" si="129"/>
        <v>0</v>
      </c>
      <c r="K906" s="128">
        <f t="shared" si="130"/>
        <v>0</v>
      </c>
      <c r="L906" s="129" t="str">
        <f t="shared" si="131"/>
        <v>N/A</v>
      </c>
      <c r="M906" s="130" t="str">
        <f t="shared" si="124"/>
        <v/>
      </c>
      <c r="N906" s="131">
        <f t="shared" si="125"/>
        <v>0</v>
      </c>
      <c r="O906" s="134" t="str">
        <f t="shared" si="126"/>
        <v/>
      </c>
      <c r="P906" s="1" t="str">
        <f t="shared" si="132"/>
        <v/>
      </c>
    </row>
    <row r="907" spans="2:16" s="1" customFormat="1" x14ac:dyDescent="0.2">
      <c r="B907" s="32"/>
      <c r="C907" s="32"/>
      <c r="D907" s="104"/>
      <c r="E907" s="191"/>
      <c r="F907" s="31"/>
      <c r="G907" s="71" t="str">
        <f t="shared" si="127"/>
        <v/>
      </c>
      <c r="H907" s="77">
        <f t="shared" si="128"/>
        <v>0</v>
      </c>
      <c r="I907" s="126">
        <f>IFERROR(VLOOKUP($D907,PGP!$A:$B,2,FALSE),0)</f>
        <v>0</v>
      </c>
      <c r="J907" s="127">
        <f t="shared" si="129"/>
        <v>0</v>
      </c>
      <c r="K907" s="128">
        <f t="shared" si="130"/>
        <v>0</v>
      </c>
      <c r="L907" s="129" t="str">
        <f t="shared" si="131"/>
        <v>N/A</v>
      </c>
      <c r="M907" s="130" t="str">
        <f t="shared" si="124"/>
        <v/>
      </c>
      <c r="N907" s="131">
        <f t="shared" si="125"/>
        <v>0</v>
      </c>
      <c r="O907" s="134" t="str">
        <f t="shared" si="126"/>
        <v/>
      </c>
      <c r="P907" s="1" t="str">
        <f t="shared" si="132"/>
        <v/>
      </c>
    </row>
    <row r="908" spans="2:16" s="1" customFormat="1" x14ac:dyDescent="0.2">
      <c r="B908" s="32"/>
      <c r="C908" s="32"/>
      <c r="D908" s="104"/>
      <c r="E908" s="191"/>
      <c r="F908" s="31"/>
      <c r="G908" s="71" t="str">
        <f t="shared" si="127"/>
        <v/>
      </c>
      <c r="H908" s="77">
        <f t="shared" si="128"/>
        <v>0</v>
      </c>
      <c r="I908" s="126">
        <f>IFERROR(VLOOKUP($D908,PGP!$A:$B,2,FALSE),0)</f>
        <v>0</v>
      </c>
      <c r="J908" s="127">
        <f t="shared" si="129"/>
        <v>0</v>
      </c>
      <c r="K908" s="128">
        <f t="shared" si="130"/>
        <v>0</v>
      </c>
      <c r="L908" s="129" t="str">
        <f t="shared" si="131"/>
        <v>N/A</v>
      </c>
      <c r="M908" s="130" t="str">
        <f t="shared" si="124"/>
        <v/>
      </c>
      <c r="N908" s="131">
        <f t="shared" si="125"/>
        <v>0</v>
      </c>
      <c r="O908" s="134" t="str">
        <f t="shared" si="126"/>
        <v/>
      </c>
      <c r="P908" s="1" t="str">
        <f t="shared" si="132"/>
        <v/>
      </c>
    </row>
    <row r="909" spans="2:16" s="1" customFormat="1" x14ac:dyDescent="0.2">
      <c r="B909" s="32"/>
      <c r="C909" s="32"/>
      <c r="D909" s="104"/>
      <c r="E909" s="191"/>
      <c r="F909" s="31"/>
      <c r="G909" s="71" t="str">
        <f t="shared" si="127"/>
        <v/>
      </c>
      <c r="H909" s="77">
        <f t="shared" si="128"/>
        <v>0</v>
      </c>
      <c r="I909" s="126">
        <f>IFERROR(VLOOKUP($D909,PGP!$A:$B,2,FALSE),0)</f>
        <v>0</v>
      </c>
      <c r="J909" s="127">
        <f t="shared" si="129"/>
        <v>0</v>
      </c>
      <c r="K909" s="128">
        <f t="shared" si="130"/>
        <v>0</v>
      </c>
      <c r="L909" s="129" t="str">
        <f t="shared" si="131"/>
        <v>N/A</v>
      </c>
      <c r="M909" s="130" t="str">
        <f t="shared" si="124"/>
        <v/>
      </c>
      <c r="N909" s="131">
        <f t="shared" si="125"/>
        <v>0</v>
      </c>
      <c r="O909" s="134" t="str">
        <f t="shared" si="126"/>
        <v/>
      </c>
      <c r="P909" s="1" t="str">
        <f t="shared" si="132"/>
        <v/>
      </c>
    </row>
    <row r="910" spans="2:16" s="1" customFormat="1" x14ac:dyDescent="0.2">
      <c r="B910" s="32"/>
      <c r="C910" s="32"/>
      <c r="D910" s="104"/>
      <c r="E910" s="191"/>
      <c r="F910" s="31"/>
      <c r="G910" s="71" t="str">
        <f t="shared" si="127"/>
        <v/>
      </c>
      <c r="H910" s="77">
        <f t="shared" si="128"/>
        <v>0</v>
      </c>
      <c r="I910" s="126">
        <f>IFERROR(VLOOKUP($D910,PGP!$A:$B,2,FALSE),0)</f>
        <v>0</v>
      </c>
      <c r="J910" s="127">
        <f t="shared" si="129"/>
        <v>0</v>
      </c>
      <c r="K910" s="128">
        <f t="shared" si="130"/>
        <v>0</v>
      </c>
      <c r="L910" s="129" t="str">
        <f t="shared" si="131"/>
        <v>N/A</v>
      </c>
      <c r="M910" s="130" t="str">
        <f t="shared" si="124"/>
        <v/>
      </c>
      <c r="N910" s="131">
        <f t="shared" si="125"/>
        <v>0</v>
      </c>
      <c r="O910" s="134" t="str">
        <f t="shared" si="126"/>
        <v/>
      </c>
      <c r="P910" s="1" t="str">
        <f t="shared" si="132"/>
        <v/>
      </c>
    </row>
    <row r="911" spans="2:16" s="1" customFormat="1" x14ac:dyDescent="0.2">
      <c r="B911" s="32"/>
      <c r="C911" s="32"/>
      <c r="D911" s="104"/>
      <c r="E911" s="191"/>
      <c r="F911" s="31"/>
      <c r="G911" s="71" t="str">
        <f t="shared" si="127"/>
        <v/>
      </c>
      <c r="H911" s="77">
        <f t="shared" si="128"/>
        <v>0</v>
      </c>
      <c r="I911" s="126">
        <f>IFERROR(VLOOKUP($D911,PGP!$A:$B,2,FALSE),0)</f>
        <v>0</v>
      </c>
      <c r="J911" s="127">
        <f t="shared" si="129"/>
        <v>0</v>
      </c>
      <c r="K911" s="128">
        <f t="shared" si="130"/>
        <v>0</v>
      </c>
      <c r="L911" s="129" t="str">
        <f t="shared" si="131"/>
        <v>N/A</v>
      </c>
      <c r="M911" s="130" t="str">
        <f t="shared" si="124"/>
        <v/>
      </c>
      <c r="N911" s="131">
        <f t="shared" si="125"/>
        <v>0</v>
      </c>
      <c r="O911" s="134" t="str">
        <f t="shared" si="126"/>
        <v/>
      </c>
      <c r="P911" s="1" t="str">
        <f t="shared" si="132"/>
        <v/>
      </c>
    </row>
    <row r="912" spans="2:16" s="1" customFormat="1" x14ac:dyDescent="0.2">
      <c r="B912" s="32"/>
      <c r="C912" s="32"/>
      <c r="D912" s="104"/>
      <c r="E912" s="191"/>
      <c r="F912" s="31"/>
      <c r="G912" s="71" t="str">
        <f t="shared" si="127"/>
        <v/>
      </c>
      <c r="H912" s="77">
        <f t="shared" si="128"/>
        <v>0</v>
      </c>
      <c r="I912" s="126">
        <f>IFERROR(VLOOKUP($D912,PGP!$A:$B,2,FALSE),0)</f>
        <v>0</v>
      </c>
      <c r="J912" s="127">
        <f t="shared" si="129"/>
        <v>0</v>
      </c>
      <c r="K912" s="128">
        <f t="shared" si="130"/>
        <v>0</v>
      </c>
      <c r="L912" s="129" t="str">
        <f t="shared" si="131"/>
        <v>N/A</v>
      </c>
      <c r="M912" s="130" t="str">
        <f t="shared" si="124"/>
        <v/>
      </c>
      <c r="N912" s="131">
        <f t="shared" si="125"/>
        <v>0</v>
      </c>
      <c r="O912" s="134" t="str">
        <f t="shared" si="126"/>
        <v/>
      </c>
      <c r="P912" s="1" t="str">
        <f t="shared" si="132"/>
        <v/>
      </c>
    </row>
    <row r="913" spans="2:16" s="1" customFormat="1" x14ac:dyDescent="0.2">
      <c r="B913" s="32"/>
      <c r="C913" s="32"/>
      <c r="D913" s="104"/>
      <c r="E913" s="191"/>
      <c r="F913" s="31"/>
      <c r="G913" s="71" t="str">
        <f t="shared" si="127"/>
        <v/>
      </c>
      <c r="H913" s="77">
        <f t="shared" si="128"/>
        <v>0</v>
      </c>
      <c r="I913" s="126">
        <f>IFERROR(VLOOKUP($D913,PGP!$A:$B,2,FALSE),0)</f>
        <v>0</v>
      </c>
      <c r="J913" s="127">
        <f t="shared" si="129"/>
        <v>0</v>
      </c>
      <c r="K913" s="128">
        <f t="shared" si="130"/>
        <v>0</v>
      </c>
      <c r="L913" s="129" t="str">
        <f t="shared" si="131"/>
        <v>N/A</v>
      </c>
      <c r="M913" s="130" t="str">
        <f t="shared" si="124"/>
        <v/>
      </c>
      <c r="N913" s="131">
        <f t="shared" si="125"/>
        <v>0</v>
      </c>
      <c r="O913" s="134" t="str">
        <f t="shared" si="126"/>
        <v/>
      </c>
      <c r="P913" s="1" t="str">
        <f t="shared" si="132"/>
        <v/>
      </c>
    </row>
    <row r="914" spans="2:16" s="1" customFormat="1" x14ac:dyDescent="0.2">
      <c r="B914" s="32"/>
      <c r="C914" s="32"/>
      <c r="D914" s="104"/>
      <c r="E914" s="191"/>
      <c r="F914" s="31"/>
      <c r="G914" s="71" t="str">
        <f t="shared" si="127"/>
        <v/>
      </c>
      <c r="H914" s="77">
        <f t="shared" si="128"/>
        <v>0</v>
      </c>
      <c r="I914" s="126">
        <f>IFERROR(VLOOKUP($D914,PGP!$A:$B,2,FALSE),0)</f>
        <v>0</v>
      </c>
      <c r="J914" s="127">
        <f t="shared" si="129"/>
        <v>0</v>
      </c>
      <c r="K914" s="128">
        <f t="shared" si="130"/>
        <v>0</v>
      </c>
      <c r="L914" s="129" t="str">
        <f t="shared" si="131"/>
        <v>N/A</v>
      </c>
      <c r="M914" s="130" t="str">
        <f t="shared" si="124"/>
        <v/>
      </c>
      <c r="N914" s="131">
        <f t="shared" si="125"/>
        <v>0</v>
      </c>
      <c r="O914" s="134" t="str">
        <f t="shared" si="126"/>
        <v/>
      </c>
      <c r="P914" s="1" t="str">
        <f t="shared" si="132"/>
        <v/>
      </c>
    </row>
    <row r="915" spans="2:16" s="1" customFormat="1" x14ac:dyDescent="0.2">
      <c r="B915" s="32"/>
      <c r="C915" s="32"/>
      <c r="D915" s="104"/>
      <c r="E915" s="191"/>
      <c r="F915" s="31"/>
      <c r="G915" s="71" t="str">
        <f t="shared" si="127"/>
        <v/>
      </c>
      <c r="H915" s="77">
        <f t="shared" si="128"/>
        <v>0</v>
      </c>
      <c r="I915" s="126">
        <f>IFERROR(VLOOKUP($D915,PGP!$A:$B,2,FALSE),0)</f>
        <v>0</v>
      </c>
      <c r="J915" s="127">
        <f t="shared" si="129"/>
        <v>0</v>
      </c>
      <c r="K915" s="128">
        <f t="shared" si="130"/>
        <v>0</v>
      </c>
      <c r="L915" s="129" t="str">
        <f t="shared" si="131"/>
        <v>N/A</v>
      </c>
      <c r="M915" s="130" t="str">
        <f t="shared" si="124"/>
        <v/>
      </c>
      <c r="N915" s="131">
        <f t="shared" si="125"/>
        <v>0</v>
      </c>
      <c r="O915" s="134" t="str">
        <f t="shared" si="126"/>
        <v/>
      </c>
      <c r="P915" s="1" t="str">
        <f t="shared" si="132"/>
        <v/>
      </c>
    </row>
    <row r="916" spans="2:16" s="1" customFormat="1" x14ac:dyDescent="0.2">
      <c r="B916" s="32"/>
      <c r="C916" s="32"/>
      <c r="D916" s="104"/>
      <c r="E916" s="191"/>
      <c r="F916" s="31"/>
      <c r="G916" s="71" t="str">
        <f t="shared" si="127"/>
        <v/>
      </c>
      <c r="H916" s="77">
        <f t="shared" si="128"/>
        <v>0</v>
      </c>
      <c r="I916" s="126">
        <f>IFERROR(VLOOKUP($D916,PGP!$A:$B,2,FALSE),0)</f>
        <v>0</v>
      </c>
      <c r="J916" s="127">
        <f t="shared" si="129"/>
        <v>0</v>
      </c>
      <c r="K916" s="128">
        <f t="shared" si="130"/>
        <v>0</v>
      </c>
      <c r="L916" s="129" t="str">
        <f t="shared" si="131"/>
        <v>N/A</v>
      </c>
      <c r="M916" s="130" t="str">
        <f t="shared" si="124"/>
        <v/>
      </c>
      <c r="N916" s="131">
        <f t="shared" si="125"/>
        <v>0</v>
      </c>
      <c r="O916" s="134" t="str">
        <f t="shared" si="126"/>
        <v/>
      </c>
      <c r="P916" s="1" t="str">
        <f t="shared" si="132"/>
        <v/>
      </c>
    </row>
    <row r="917" spans="2:16" s="1" customFormat="1" x14ac:dyDescent="0.2">
      <c r="B917" s="32"/>
      <c r="C917" s="32"/>
      <c r="D917" s="104"/>
      <c r="E917" s="191"/>
      <c r="F917" s="31"/>
      <c r="G917" s="71" t="str">
        <f t="shared" si="127"/>
        <v/>
      </c>
      <c r="H917" s="77">
        <f t="shared" si="128"/>
        <v>0</v>
      </c>
      <c r="I917" s="126">
        <f>IFERROR(VLOOKUP($D917,PGP!$A:$B,2,FALSE),0)</f>
        <v>0</v>
      </c>
      <c r="J917" s="127">
        <f t="shared" si="129"/>
        <v>0</v>
      </c>
      <c r="K917" s="128">
        <f t="shared" si="130"/>
        <v>0</v>
      </c>
      <c r="L917" s="129" t="str">
        <f t="shared" si="131"/>
        <v>N/A</v>
      </c>
      <c r="M917" s="130" t="str">
        <f t="shared" si="124"/>
        <v/>
      </c>
      <c r="N917" s="131">
        <f t="shared" si="125"/>
        <v>0</v>
      </c>
      <c r="O917" s="134" t="str">
        <f t="shared" si="126"/>
        <v/>
      </c>
      <c r="P917" s="1" t="str">
        <f t="shared" si="132"/>
        <v/>
      </c>
    </row>
    <row r="918" spans="2:16" s="1" customFormat="1" x14ac:dyDescent="0.2">
      <c r="B918" s="32"/>
      <c r="C918" s="32"/>
      <c r="D918" s="104"/>
      <c r="E918" s="191"/>
      <c r="F918" s="31"/>
      <c r="G918" s="71" t="str">
        <f t="shared" si="127"/>
        <v/>
      </c>
      <c r="H918" s="77">
        <f t="shared" si="128"/>
        <v>0</v>
      </c>
      <c r="I918" s="126">
        <f>IFERROR(VLOOKUP($D918,PGP!$A:$B,2,FALSE),0)</f>
        <v>0</v>
      </c>
      <c r="J918" s="127">
        <f t="shared" si="129"/>
        <v>0</v>
      </c>
      <c r="K918" s="128">
        <f t="shared" si="130"/>
        <v>0</v>
      </c>
      <c r="L918" s="129" t="str">
        <f t="shared" si="131"/>
        <v>N/A</v>
      </c>
      <c r="M918" s="130" t="str">
        <f t="shared" si="124"/>
        <v/>
      </c>
      <c r="N918" s="131">
        <f t="shared" si="125"/>
        <v>0</v>
      </c>
      <c r="O918" s="134" t="str">
        <f t="shared" si="126"/>
        <v/>
      </c>
      <c r="P918" s="1" t="str">
        <f t="shared" si="132"/>
        <v/>
      </c>
    </row>
    <row r="919" spans="2:16" s="1" customFormat="1" x14ac:dyDescent="0.2">
      <c r="B919" s="32"/>
      <c r="C919" s="32"/>
      <c r="D919" s="104"/>
      <c r="E919" s="191"/>
      <c r="F919" s="31"/>
      <c r="G919" s="71" t="str">
        <f t="shared" si="127"/>
        <v/>
      </c>
      <c r="H919" s="77">
        <f t="shared" si="128"/>
        <v>0</v>
      </c>
      <c r="I919" s="126">
        <f>IFERROR(VLOOKUP($D919,PGP!$A:$B,2,FALSE),0)</f>
        <v>0</v>
      </c>
      <c r="J919" s="127">
        <f t="shared" si="129"/>
        <v>0</v>
      </c>
      <c r="K919" s="128">
        <f t="shared" si="130"/>
        <v>0</v>
      </c>
      <c r="L919" s="129" t="str">
        <f t="shared" si="131"/>
        <v>N/A</v>
      </c>
      <c r="M919" s="130" t="str">
        <f t="shared" si="124"/>
        <v/>
      </c>
      <c r="N919" s="131">
        <f t="shared" si="125"/>
        <v>0</v>
      </c>
      <c r="O919" s="134" t="str">
        <f t="shared" si="126"/>
        <v/>
      </c>
      <c r="P919" s="1" t="str">
        <f t="shared" si="132"/>
        <v/>
      </c>
    </row>
    <row r="920" spans="2:16" s="1" customFormat="1" x14ac:dyDescent="0.2">
      <c r="B920" s="32"/>
      <c r="C920" s="32"/>
      <c r="D920" s="104"/>
      <c r="E920" s="191"/>
      <c r="F920" s="31"/>
      <c r="G920" s="71" t="str">
        <f t="shared" si="127"/>
        <v/>
      </c>
      <c r="H920" s="77">
        <f t="shared" si="128"/>
        <v>0</v>
      </c>
      <c r="I920" s="126">
        <f>IFERROR(VLOOKUP($D920,PGP!$A:$B,2,FALSE),0)</f>
        <v>0</v>
      </c>
      <c r="J920" s="127">
        <f t="shared" si="129"/>
        <v>0</v>
      </c>
      <c r="K920" s="128">
        <f t="shared" si="130"/>
        <v>0</v>
      </c>
      <c r="L920" s="129" t="str">
        <f t="shared" si="131"/>
        <v>N/A</v>
      </c>
      <c r="M920" s="130" t="str">
        <f t="shared" si="124"/>
        <v/>
      </c>
      <c r="N920" s="131">
        <f t="shared" si="125"/>
        <v>0</v>
      </c>
      <c r="O920" s="134" t="str">
        <f t="shared" si="126"/>
        <v/>
      </c>
      <c r="P920" s="1" t="str">
        <f t="shared" si="132"/>
        <v/>
      </c>
    </row>
    <row r="921" spans="2:16" s="1" customFormat="1" x14ac:dyDescent="0.2">
      <c r="B921" s="32"/>
      <c r="C921" s="32"/>
      <c r="D921" s="104"/>
      <c r="E921" s="191"/>
      <c r="F921" s="31"/>
      <c r="G921" s="71" t="str">
        <f t="shared" si="127"/>
        <v/>
      </c>
      <c r="H921" s="77">
        <f t="shared" si="128"/>
        <v>0</v>
      </c>
      <c r="I921" s="126">
        <f>IFERROR(VLOOKUP($D921,PGP!$A:$B,2,FALSE),0)</f>
        <v>0</v>
      </c>
      <c r="J921" s="127">
        <f t="shared" si="129"/>
        <v>0</v>
      </c>
      <c r="K921" s="128">
        <f t="shared" si="130"/>
        <v>0</v>
      </c>
      <c r="L921" s="129" t="str">
        <f t="shared" si="131"/>
        <v>N/A</v>
      </c>
      <c r="M921" s="130" t="str">
        <f t="shared" si="124"/>
        <v/>
      </c>
      <c r="N921" s="131">
        <f t="shared" si="125"/>
        <v>0</v>
      </c>
      <c r="O921" s="134" t="str">
        <f t="shared" si="126"/>
        <v/>
      </c>
      <c r="P921" s="1" t="str">
        <f t="shared" si="132"/>
        <v/>
      </c>
    </row>
    <row r="922" spans="2:16" s="1" customFormat="1" x14ac:dyDescent="0.2">
      <c r="B922" s="32"/>
      <c r="C922" s="32"/>
      <c r="D922" s="104"/>
      <c r="E922" s="191"/>
      <c r="F922" s="31"/>
      <c r="G922" s="71" t="str">
        <f t="shared" si="127"/>
        <v/>
      </c>
      <c r="H922" s="77">
        <f t="shared" si="128"/>
        <v>0</v>
      </c>
      <c r="I922" s="126">
        <f>IFERROR(VLOOKUP($D922,PGP!$A:$B,2,FALSE),0)</f>
        <v>0</v>
      </c>
      <c r="J922" s="127">
        <f t="shared" si="129"/>
        <v>0</v>
      </c>
      <c r="K922" s="128">
        <f t="shared" si="130"/>
        <v>0</v>
      </c>
      <c r="L922" s="129" t="str">
        <f t="shared" si="131"/>
        <v>N/A</v>
      </c>
      <c r="M922" s="130" t="str">
        <f t="shared" si="124"/>
        <v/>
      </c>
      <c r="N922" s="131">
        <f t="shared" si="125"/>
        <v>0</v>
      </c>
      <c r="O922" s="134" t="str">
        <f t="shared" si="126"/>
        <v/>
      </c>
      <c r="P922" s="1" t="str">
        <f t="shared" si="132"/>
        <v/>
      </c>
    </row>
    <row r="923" spans="2:16" s="1" customFormat="1" x14ac:dyDescent="0.2">
      <c r="B923" s="32"/>
      <c r="C923" s="32"/>
      <c r="D923" s="104"/>
      <c r="E923" s="191"/>
      <c r="F923" s="31"/>
      <c r="G923" s="71" t="str">
        <f t="shared" si="127"/>
        <v/>
      </c>
      <c r="H923" s="77">
        <f t="shared" si="128"/>
        <v>0</v>
      </c>
      <c r="I923" s="126">
        <f>IFERROR(VLOOKUP($D923,PGP!$A:$B,2,FALSE),0)</f>
        <v>0</v>
      </c>
      <c r="J923" s="127">
        <f t="shared" si="129"/>
        <v>0</v>
      </c>
      <c r="K923" s="128">
        <f t="shared" si="130"/>
        <v>0</v>
      </c>
      <c r="L923" s="129" t="str">
        <f t="shared" si="131"/>
        <v>N/A</v>
      </c>
      <c r="M923" s="130" t="str">
        <f t="shared" si="124"/>
        <v/>
      </c>
      <c r="N923" s="131">
        <f t="shared" si="125"/>
        <v>0</v>
      </c>
      <c r="O923" s="134" t="str">
        <f t="shared" si="126"/>
        <v/>
      </c>
      <c r="P923" s="1" t="str">
        <f t="shared" si="132"/>
        <v/>
      </c>
    </row>
    <row r="924" spans="2:16" s="1" customFormat="1" x14ac:dyDescent="0.2">
      <c r="B924" s="32"/>
      <c r="C924" s="32"/>
      <c r="D924" s="104"/>
      <c r="E924" s="191"/>
      <c r="F924" s="31"/>
      <c r="G924" s="71" t="str">
        <f t="shared" si="127"/>
        <v/>
      </c>
      <c r="H924" s="77">
        <f t="shared" si="128"/>
        <v>0</v>
      </c>
      <c r="I924" s="126">
        <f>IFERROR(VLOOKUP($D924,PGP!$A:$B,2,FALSE),0)</f>
        <v>0</v>
      </c>
      <c r="J924" s="127">
        <f t="shared" si="129"/>
        <v>0</v>
      </c>
      <c r="K924" s="128">
        <f t="shared" si="130"/>
        <v>0</v>
      </c>
      <c r="L924" s="129" t="str">
        <f t="shared" si="131"/>
        <v>N/A</v>
      </c>
      <c r="M924" s="130" t="str">
        <f t="shared" si="124"/>
        <v/>
      </c>
      <c r="N924" s="131">
        <f t="shared" si="125"/>
        <v>0</v>
      </c>
      <c r="O924" s="134" t="str">
        <f t="shared" si="126"/>
        <v/>
      </c>
      <c r="P924" s="1" t="str">
        <f t="shared" si="132"/>
        <v/>
      </c>
    </row>
    <row r="925" spans="2:16" s="1" customFormat="1" x14ac:dyDescent="0.2">
      <c r="B925" s="32"/>
      <c r="C925" s="32"/>
      <c r="D925" s="104"/>
      <c r="E925" s="191"/>
      <c r="F925" s="31"/>
      <c r="G925" s="71" t="str">
        <f t="shared" si="127"/>
        <v/>
      </c>
      <c r="H925" s="77">
        <f t="shared" si="128"/>
        <v>0</v>
      </c>
      <c r="I925" s="126">
        <f>IFERROR(VLOOKUP($D925,PGP!$A:$B,2,FALSE),0)</f>
        <v>0</v>
      </c>
      <c r="J925" s="127">
        <f t="shared" si="129"/>
        <v>0</v>
      </c>
      <c r="K925" s="128">
        <f t="shared" si="130"/>
        <v>0</v>
      </c>
      <c r="L925" s="129" t="str">
        <f t="shared" si="131"/>
        <v>N/A</v>
      </c>
      <c r="M925" s="130" t="str">
        <f t="shared" si="124"/>
        <v/>
      </c>
      <c r="N925" s="131">
        <f t="shared" si="125"/>
        <v>0</v>
      </c>
      <c r="O925" s="134" t="str">
        <f t="shared" si="126"/>
        <v/>
      </c>
      <c r="P925" s="1" t="str">
        <f t="shared" si="132"/>
        <v/>
      </c>
    </row>
    <row r="926" spans="2:16" s="1" customFormat="1" x14ac:dyDescent="0.2">
      <c r="B926" s="32"/>
      <c r="C926" s="32"/>
      <c r="D926" s="104"/>
      <c r="E926" s="191"/>
      <c r="F926" s="31"/>
      <c r="G926" s="71" t="str">
        <f t="shared" si="127"/>
        <v/>
      </c>
      <c r="H926" s="77">
        <f t="shared" si="128"/>
        <v>0</v>
      </c>
      <c r="I926" s="126">
        <f>IFERROR(VLOOKUP($D926,PGP!$A:$B,2,FALSE),0)</f>
        <v>0</v>
      </c>
      <c r="J926" s="127">
        <f t="shared" si="129"/>
        <v>0</v>
      </c>
      <c r="K926" s="128">
        <f t="shared" si="130"/>
        <v>0</v>
      </c>
      <c r="L926" s="129" t="str">
        <f t="shared" si="131"/>
        <v>N/A</v>
      </c>
      <c r="M926" s="130" t="str">
        <f t="shared" si="124"/>
        <v/>
      </c>
      <c r="N926" s="131">
        <f t="shared" si="125"/>
        <v>0</v>
      </c>
      <c r="O926" s="134" t="str">
        <f t="shared" si="126"/>
        <v/>
      </c>
      <c r="P926" s="1" t="str">
        <f t="shared" si="132"/>
        <v/>
      </c>
    </row>
    <row r="927" spans="2:16" s="1" customFormat="1" x14ac:dyDescent="0.2">
      <c r="B927" s="32"/>
      <c r="C927" s="32"/>
      <c r="D927" s="104"/>
      <c r="E927" s="191"/>
      <c r="F927" s="31"/>
      <c r="G927" s="71" t="str">
        <f t="shared" si="127"/>
        <v/>
      </c>
      <c r="H927" s="77">
        <f t="shared" si="128"/>
        <v>0</v>
      </c>
      <c r="I927" s="126">
        <f>IFERROR(VLOOKUP($D927,PGP!$A:$B,2,FALSE),0)</f>
        <v>0</v>
      </c>
      <c r="J927" s="127">
        <f t="shared" si="129"/>
        <v>0</v>
      </c>
      <c r="K927" s="128">
        <f t="shared" si="130"/>
        <v>0</v>
      </c>
      <c r="L927" s="129" t="str">
        <f t="shared" si="131"/>
        <v>N/A</v>
      </c>
      <c r="M927" s="130" t="str">
        <f t="shared" si="124"/>
        <v/>
      </c>
      <c r="N927" s="131">
        <f t="shared" si="125"/>
        <v>0</v>
      </c>
      <c r="O927" s="134" t="str">
        <f t="shared" si="126"/>
        <v/>
      </c>
      <c r="P927" s="1" t="str">
        <f t="shared" si="132"/>
        <v/>
      </c>
    </row>
    <row r="928" spans="2:16" s="1" customFormat="1" x14ac:dyDescent="0.2">
      <c r="B928" s="32"/>
      <c r="C928" s="32"/>
      <c r="D928" s="104"/>
      <c r="E928" s="191"/>
      <c r="F928" s="31"/>
      <c r="G928" s="71" t="str">
        <f t="shared" si="127"/>
        <v/>
      </c>
      <c r="H928" s="77">
        <f t="shared" si="128"/>
        <v>0</v>
      </c>
      <c r="I928" s="126">
        <f>IFERROR(VLOOKUP($D928,PGP!$A:$B,2,FALSE),0)</f>
        <v>0</v>
      </c>
      <c r="J928" s="127">
        <f t="shared" si="129"/>
        <v>0</v>
      </c>
      <c r="K928" s="128">
        <f t="shared" si="130"/>
        <v>0</v>
      </c>
      <c r="L928" s="129" t="str">
        <f t="shared" si="131"/>
        <v>N/A</v>
      </c>
      <c r="M928" s="130" t="str">
        <f t="shared" si="124"/>
        <v/>
      </c>
      <c r="N928" s="131">
        <f t="shared" si="125"/>
        <v>0</v>
      </c>
      <c r="O928" s="134" t="str">
        <f t="shared" si="126"/>
        <v/>
      </c>
      <c r="P928" s="1" t="str">
        <f t="shared" si="132"/>
        <v/>
      </c>
    </row>
    <row r="929" spans="2:16" s="1" customFormat="1" x14ac:dyDescent="0.2">
      <c r="B929" s="32"/>
      <c r="C929" s="32"/>
      <c r="D929" s="104"/>
      <c r="E929" s="191"/>
      <c r="F929" s="31"/>
      <c r="G929" s="71" t="str">
        <f t="shared" si="127"/>
        <v/>
      </c>
      <c r="H929" s="77">
        <f t="shared" si="128"/>
        <v>0</v>
      </c>
      <c r="I929" s="126">
        <f>IFERROR(VLOOKUP($D929,PGP!$A:$B,2,FALSE),0)</f>
        <v>0</v>
      </c>
      <c r="J929" s="127">
        <f t="shared" si="129"/>
        <v>0</v>
      </c>
      <c r="K929" s="128">
        <f t="shared" si="130"/>
        <v>0</v>
      </c>
      <c r="L929" s="129" t="str">
        <f t="shared" si="131"/>
        <v>N/A</v>
      </c>
      <c r="M929" s="130" t="str">
        <f t="shared" ref="M929:M992" si="133">IF(E929=0,"",IF(J929=N929,"Calcul de base/ Standard calculation","Marge protégée/ Protected margin"))</f>
        <v/>
      </c>
      <c r="N929" s="131">
        <f t="shared" ref="N929:N992" si="134">IF(J929="NA",L929,MIN(J929,L929))</f>
        <v>0</v>
      </c>
      <c r="O929" s="134" t="str">
        <f t="shared" ref="O929:O992" si="135">IF(ISBLANK(F929),"",IF(E929&gt;0,ROUNDDOWN(N929/0.05,0)*0.05,"Remplir colonne D/Complete column D"))</f>
        <v/>
      </c>
      <c r="P929" s="1" t="str">
        <f t="shared" si="132"/>
        <v/>
      </c>
    </row>
    <row r="930" spans="2:16" s="1" customFormat="1" x14ac:dyDescent="0.2">
      <c r="B930" s="32"/>
      <c r="C930" s="32"/>
      <c r="D930" s="104"/>
      <c r="E930" s="191"/>
      <c r="F930" s="31"/>
      <c r="G930" s="71" t="str">
        <f t="shared" ref="G930:G993" si="136">IFERROR(F930/E930,"")</f>
        <v/>
      </c>
      <c r="H930" s="77">
        <f t="shared" ref="H930:H993" si="137">(IF(AND(D930="Fleurs séchées/Dried cannabis",(E930&lt;28)),1.05,0)+IF(AND(D930="Fleurs séchées/Dried cannabis",(E930=28)),0.9,0))*$E930</f>
        <v>0</v>
      </c>
      <c r="I930" s="126">
        <f>IFERROR(VLOOKUP($D930,PGP!$A:$B,2,FALSE),0)</f>
        <v>0</v>
      </c>
      <c r="J930" s="127">
        <f t="shared" ref="J930:J993" si="138">ROUNDDOWN(((F930/1.14975)-H930)/(1+I930),2)</f>
        <v>0</v>
      </c>
      <c r="K930" s="128">
        <f t="shared" ref="K930:K993" si="139">(IF(AND(D930="Fleurs séchées/Dried cannabis",(E930&lt;28)),1.85,0)+IF(AND(D930="Fleurs séchées/Dried cannabis",(E930=28)),1.25,0)+IF(D930="Préroulés/Pre-rolled",2.2,0)+IF(D930="Moulu/Ground",1.5,0)+IF(AND(D930="Haschich/Hash",(E930&gt;=3)),3.5,0)+IF(AND(D930="Haschich/Hash",AND(E930&gt;=2,E930&lt;3)),4.3,0)+IF(AND(D930="Haschich/Hash",AND(E930&gt;=0,E930&lt;2)),5.9,0))*E930</f>
        <v>0</v>
      </c>
      <c r="L930" s="129" t="str">
        <f t="shared" ref="L930:L993" si="140">IF(K930&gt;0,(F930/1.14975)-K930,"N/A")</f>
        <v>N/A</v>
      </c>
      <c r="M930" s="130" t="str">
        <f t="shared" si="133"/>
        <v/>
      </c>
      <c r="N930" s="131">
        <f t="shared" si="134"/>
        <v>0</v>
      </c>
      <c r="O930" s="134" t="str">
        <f t="shared" si="135"/>
        <v/>
      </c>
      <c r="P930" s="1" t="str">
        <f t="shared" si="132"/>
        <v/>
      </c>
    </row>
    <row r="931" spans="2:16" s="1" customFormat="1" x14ac:dyDescent="0.2">
      <c r="B931" s="32"/>
      <c r="C931" s="32"/>
      <c r="D931" s="104"/>
      <c r="E931" s="191"/>
      <c r="F931" s="31"/>
      <c r="G931" s="71" t="str">
        <f t="shared" si="136"/>
        <v/>
      </c>
      <c r="H931" s="77">
        <f t="shared" si="137"/>
        <v>0</v>
      </c>
      <c r="I931" s="126">
        <f>IFERROR(VLOOKUP($D931,PGP!$A:$B,2,FALSE),0)</f>
        <v>0</v>
      </c>
      <c r="J931" s="127">
        <f t="shared" si="138"/>
        <v>0</v>
      </c>
      <c r="K931" s="128">
        <f t="shared" si="139"/>
        <v>0</v>
      </c>
      <c r="L931" s="129" t="str">
        <f t="shared" si="140"/>
        <v>N/A</v>
      </c>
      <c r="M931" s="130" t="str">
        <f t="shared" si="133"/>
        <v/>
      </c>
      <c r="N931" s="131">
        <f t="shared" si="134"/>
        <v>0</v>
      </c>
      <c r="O931" s="134" t="str">
        <f t="shared" si="135"/>
        <v/>
      </c>
      <c r="P931" s="1" t="str">
        <f t="shared" si="132"/>
        <v/>
      </c>
    </row>
    <row r="932" spans="2:16" s="1" customFormat="1" x14ac:dyDescent="0.2">
      <c r="B932" s="32"/>
      <c r="C932" s="32"/>
      <c r="D932" s="104"/>
      <c r="E932" s="191"/>
      <c r="F932" s="31"/>
      <c r="G932" s="71" t="str">
        <f t="shared" si="136"/>
        <v/>
      </c>
      <c r="H932" s="77">
        <f t="shared" si="137"/>
        <v>0</v>
      </c>
      <c r="I932" s="126">
        <f>IFERROR(VLOOKUP($D932,PGP!$A:$B,2,FALSE),0)</f>
        <v>0</v>
      </c>
      <c r="J932" s="127">
        <f t="shared" si="138"/>
        <v>0</v>
      </c>
      <c r="K932" s="128">
        <f t="shared" si="139"/>
        <v>0</v>
      </c>
      <c r="L932" s="129" t="str">
        <f t="shared" si="140"/>
        <v>N/A</v>
      </c>
      <c r="M932" s="130" t="str">
        <f t="shared" si="133"/>
        <v/>
      </c>
      <c r="N932" s="131">
        <f t="shared" si="134"/>
        <v>0</v>
      </c>
      <c r="O932" s="134" t="str">
        <f t="shared" si="135"/>
        <v/>
      </c>
      <c r="P932" s="1" t="str">
        <f t="shared" si="132"/>
        <v/>
      </c>
    </row>
    <row r="933" spans="2:16" s="1" customFormat="1" x14ac:dyDescent="0.2">
      <c r="B933" s="32"/>
      <c r="C933" s="32"/>
      <c r="D933" s="104"/>
      <c r="E933" s="191"/>
      <c r="F933" s="31"/>
      <c r="G933" s="71" t="str">
        <f t="shared" si="136"/>
        <v/>
      </c>
      <c r="H933" s="77">
        <f t="shared" si="137"/>
        <v>0</v>
      </c>
      <c r="I933" s="126">
        <f>IFERROR(VLOOKUP($D933,PGP!$A:$B,2,FALSE),0)</f>
        <v>0</v>
      </c>
      <c r="J933" s="127">
        <f t="shared" si="138"/>
        <v>0</v>
      </c>
      <c r="K933" s="128">
        <f t="shared" si="139"/>
        <v>0</v>
      </c>
      <c r="L933" s="129" t="str">
        <f t="shared" si="140"/>
        <v>N/A</v>
      </c>
      <c r="M933" s="130" t="str">
        <f t="shared" si="133"/>
        <v/>
      </c>
      <c r="N933" s="131">
        <f t="shared" si="134"/>
        <v>0</v>
      </c>
      <c r="O933" s="134" t="str">
        <f t="shared" si="135"/>
        <v/>
      </c>
      <c r="P933" s="1" t="str">
        <f t="shared" si="132"/>
        <v/>
      </c>
    </row>
    <row r="934" spans="2:16" s="1" customFormat="1" x14ac:dyDescent="0.2">
      <c r="B934" s="32"/>
      <c r="C934" s="32"/>
      <c r="D934" s="104"/>
      <c r="E934" s="191"/>
      <c r="F934" s="31"/>
      <c r="G934" s="71" t="str">
        <f t="shared" si="136"/>
        <v/>
      </c>
      <c r="H934" s="77">
        <f t="shared" si="137"/>
        <v>0</v>
      </c>
      <c r="I934" s="126">
        <f>IFERROR(VLOOKUP($D934,PGP!$A:$B,2,FALSE),0)</f>
        <v>0</v>
      </c>
      <c r="J934" s="127">
        <f t="shared" si="138"/>
        <v>0</v>
      </c>
      <c r="K934" s="128">
        <f t="shared" si="139"/>
        <v>0</v>
      </c>
      <c r="L934" s="129" t="str">
        <f t="shared" si="140"/>
        <v>N/A</v>
      </c>
      <c r="M934" s="130" t="str">
        <f t="shared" si="133"/>
        <v/>
      </c>
      <c r="N934" s="131">
        <f t="shared" si="134"/>
        <v>0</v>
      </c>
      <c r="O934" s="134" t="str">
        <f t="shared" si="135"/>
        <v/>
      </c>
      <c r="P934" s="1" t="str">
        <f t="shared" si="132"/>
        <v/>
      </c>
    </row>
    <row r="935" spans="2:16" s="1" customFormat="1" x14ac:dyDescent="0.2">
      <c r="B935" s="32"/>
      <c r="C935" s="32"/>
      <c r="D935" s="104"/>
      <c r="E935" s="191"/>
      <c r="F935" s="31"/>
      <c r="G935" s="71" t="str">
        <f t="shared" si="136"/>
        <v/>
      </c>
      <c r="H935" s="77">
        <f t="shared" si="137"/>
        <v>0</v>
      </c>
      <c r="I935" s="126">
        <f>IFERROR(VLOOKUP($D935,PGP!$A:$B,2,FALSE),0)</f>
        <v>0</v>
      </c>
      <c r="J935" s="127">
        <f t="shared" si="138"/>
        <v>0</v>
      </c>
      <c r="K935" s="128">
        <f t="shared" si="139"/>
        <v>0</v>
      </c>
      <c r="L935" s="129" t="str">
        <f t="shared" si="140"/>
        <v>N/A</v>
      </c>
      <c r="M935" s="130" t="str">
        <f t="shared" si="133"/>
        <v/>
      </c>
      <c r="N935" s="131">
        <f t="shared" si="134"/>
        <v>0</v>
      </c>
      <c r="O935" s="134" t="str">
        <f t="shared" si="135"/>
        <v/>
      </c>
      <c r="P935" s="1" t="str">
        <f t="shared" si="132"/>
        <v/>
      </c>
    </row>
    <row r="936" spans="2:16" s="1" customFormat="1" x14ac:dyDescent="0.2">
      <c r="B936" s="32"/>
      <c r="C936" s="32"/>
      <c r="D936" s="104"/>
      <c r="E936" s="191"/>
      <c r="F936" s="31"/>
      <c r="G936" s="71" t="str">
        <f t="shared" si="136"/>
        <v/>
      </c>
      <c r="H936" s="77">
        <f t="shared" si="137"/>
        <v>0</v>
      </c>
      <c r="I936" s="126">
        <f>IFERROR(VLOOKUP($D936,PGP!$A:$B,2,FALSE),0)</f>
        <v>0</v>
      </c>
      <c r="J936" s="127">
        <f t="shared" si="138"/>
        <v>0</v>
      </c>
      <c r="K936" s="128">
        <f t="shared" si="139"/>
        <v>0</v>
      </c>
      <c r="L936" s="129" t="str">
        <f t="shared" si="140"/>
        <v>N/A</v>
      </c>
      <c r="M936" s="130" t="str">
        <f t="shared" si="133"/>
        <v/>
      </c>
      <c r="N936" s="131">
        <f t="shared" si="134"/>
        <v>0</v>
      </c>
      <c r="O936" s="134" t="str">
        <f t="shared" si="135"/>
        <v/>
      </c>
      <c r="P936" s="1" t="str">
        <f t="shared" si="132"/>
        <v/>
      </c>
    </row>
    <row r="937" spans="2:16" s="1" customFormat="1" x14ac:dyDescent="0.2">
      <c r="B937" s="32"/>
      <c r="C937" s="32"/>
      <c r="D937" s="104"/>
      <c r="E937" s="191"/>
      <c r="F937" s="31"/>
      <c r="G937" s="71" t="str">
        <f t="shared" si="136"/>
        <v/>
      </c>
      <c r="H937" s="77">
        <f t="shared" si="137"/>
        <v>0</v>
      </c>
      <c r="I937" s="126">
        <f>IFERROR(VLOOKUP($D937,PGP!$A:$B,2,FALSE),0)</f>
        <v>0</v>
      </c>
      <c r="J937" s="127">
        <f t="shared" si="138"/>
        <v>0</v>
      </c>
      <c r="K937" s="128">
        <f t="shared" si="139"/>
        <v>0</v>
      </c>
      <c r="L937" s="129" t="str">
        <f t="shared" si="140"/>
        <v>N/A</v>
      </c>
      <c r="M937" s="130" t="str">
        <f t="shared" si="133"/>
        <v/>
      </c>
      <c r="N937" s="131">
        <f t="shared" si="134"/>
        <v>0</v>
      </c>
      <c r="O937" s="134" t="str">
        <f t="shared" si="135"/>
        <v/>
      </c>
      <c r="P937" s="1" t="str">
        <f t="shared" si="132"/>
        <v/>
      </c>
    </row>
    <row r="938" spans="2:16" s="1" customFormat="1" x14ac:dyDescent="0.2">
      <c r="B938" s="32"/>
      <c r="C938" s="32"/>
      <c r="D938" s="104"/>
      <c r="E938" s="191"/>
      <c r="F938" s="31"/>
      <c r="G938" s="71" t="str">
        <f t="shared" si="136"/>
        <v/>
      </c>
      <c r="H938" s="77">
        <f t="shared" si="137"/>
        <v>0</v>
      </c>
      <c r="I938" s="126">
        <f>IFERROR(VLOOKUP($D938,PGP!$A:$B,2,FALSE),0)</f>
        <v>0</v>
      </c>
      <c r="J938" s="127">
        <f t="shared" si="138"/>
        <v>0</v>
      </c>
      <c r="K938" s="128">
        <f t="shared" si="139"/>
        <v>0</v>
      </c>
      <c r="L938" s="129" t="str">
        <f t="shared" si="140"/>
        <v>N/A</v>
      </c>
      <c r="M938" s="130" t="str">
        <f t="shared" si="133"/>
        <v/>
      </c>
      <c r="N938" s="131">
        <f t="shared" si="134"/>
        <v>0</v>
      </c>
      <c r="O938" s="134" t="str">
        <f t="shared" si="135"/>
        <v/>
      </c>
      <c r="P938" s="1" t="str">
        <f t="shared" si="132"/>
        <v/>
      </c>
    </row>
    <row r="939" spans="2:16" s="1" customFormat="1" x14ac:dyDescent="0.2">
      <c r="B939" s="32"/>
      <c r="C939" s="32"/>
      <c r="D939" s="104"/>
      <c r="E939" s="191"/>
      <c r="F939" s="31"/>
      <c r="G939" s="71" t="str">
        <f t="shared" si="136"/>
        <v/>
      </c>
      <c r="H939" s="77">
        <f t="shared" si="137"/>
        <v>0</v>
      </c>
      <c r="I939" s="126">
        <f>IFERROR(VLOOKUP($D939,PGP!$A:$B,2,FALSE),0)</f>
        <v>0</v>
      </c>
      <c r="J939" s="127">
        <f t="shared" si="138"/>
        <v>0</v>
      </c>
      <c r="K939" s="128">
        <f t="shared" si="139"/>
        <v>0</v>
      </c>
      <c r="L939" s="129" t="str">
        <f t="shared" si="140"/>
        <v>N/A</v>
      </c>
      <c r="M939" s="130" t="str">
        <f t="shared" si="133"/>
        <v/>
      </c>
      <c r="N939" s="131">
        <f t="shared" si="134"/>
        <v>0</v>
      </c>
      <c r="O939" s="134" t="str">
        <f t="shared" si="135"/>
        <v/>
      </c>
      <c r="P939" s="1" t="str">
        <f t="shared" si="132"/>
        <v/>
      </c>
    </row>
    <row r="940" spans="2:16" s="1" customFormat="1" x14ac:dyDescent="0.2">
      <c r="B940" s="32"/>
      <c r="C940" s="32"/>
      <c r="D940" s="104"/>
      <c r="E940" s="191"/>
      <c r="F940" s="31"/>
      <c r="G940" s="71" t="str">
        <f t="shared" si="136"/>
        <v/>
      </c>
      <c r="H940" s="77">
        <f t="shared" si="137"/>
        <v>0</v>
      </c>
      <c r="I940" s="126">
        <f>IFERROR(VLOOKUP($D940,PGP!$A:$B,2,FALSE),0)</f>
        <v>0</v>
      </c>
      <c r="J940" s="127">
        <f t="shared" si="138"/>
        <v>0</v>
      </c>
      <c r="K940" s="128">
        <f t="shared" si="139"/>
        <v>0</v>
      </c>
      <c r="L940" s="129" t="str">
        <f t="shared" si="140"/>
        <v>N/A</v>
      </c>
      <c r="M940" s="130" t="str">
        <f t="shared" si="133"/>
        <v/>
      </c>
      <c r="N940" s="131">
        <f t="shared" si="134"/>
        <v>0</v>
      </c>
      <c r="O940" s="134" t="str">
        <f t="shared" si="135"/>
        <v/>
      </c>
      <c r="P940" s="1" t="str">
        <f t="shared" ref="P940:P1003" si="141">IF(ROUND(F940,1)=F940,"","ATTENTION, arrondir au dixième près, WARNING, round up the amount")</f>
        <v/>
      </c>
    </row>
    <row r="941" spans="2:16" s="1" customFormat="1" x14ac:dyDescent="0.2">
      <c r="B941" s="32"/>
      <c r="C941" s="32"/>
      <c r="D941" s="104"/>
      <c r="E941" s="191"/>
      <c r="F941" s="31"/>
      <c r="G941" s="71" t="str">
        <f t="shared" si="136"/>
        <v/>
      </c>
      <c r="H941" s="77">
        <f t="shared" si="137"/>
        <v>0</v>
      </c>
      <c r="I941" s="126">
        <f>IFERROR(VLOOKUP($D941,PGP!$A:$B,2,FALSE),0)</f>
        <v>0</v>
      </c>
      <c r="J941" s="127">
        <f t="shared" si="138"/>
        <v>0</v>
      </c>
      <c r="K941" s="128">
        <f t="shared" si="139"/>
        <v>0</v>
      </c>
      <c r="L941" s="129" t="str">
        <f t="shared" si="140"/>
        <v>N/A</v>
      </c>
      <c r="M941" s="130" t="str">
        <f t="shared" si="133"/>
        <v/>
      </c>
      <c r="N941" s="131">
        <f t="shared" si="134"/>
        <v>0</v>
      </c>
      <c r="O941" s="134" t="str">
        <f t="shared" si="135"/>
        <v/>
      </c>
      <c r="P941" s="1" t="str">
        <f t="shared" si="141"/>
        <v/>
      </c>
    </row>
    <row r="942" spans="2:16" s="1" customFormat="1" x14ac:dyDescent="0.2">
      <c r="B942" s="32"/>
      <c r="C942" s="32"/>
      <c r="D942" s="104"/>
      <c r="E942" s="191"/>
      <c r="F942" s="31"/>
      <c r="G942" s="71" t="str">
        <f t="shared" si="136"/>
        <v/>
      </c>
      <c r="H942" s="77">
        <f t="shared" si="137"/>
        <v>0</v>
      </c>
      <c r="I942" s="126">
        <f>IFERROR(VLOOKUP($D942,PGP!$A:$B,2,FALSE),0)</f>
        <v>0</v>
      </c>
      <c r="J942" s="127">
        <f t="shared" si="138"/>
        <v>0</v>
      </c>
      <c r="K942" s="128">
        <f t="shared" si="139"/>
        <v>0</v>
      </c>
      <c r="L942" s="129" t="str">
        <f t="shared" si="140"/>
        <v>N/A</v>
      </c>
      <c r="M942" s="130" t="str">
        <f t="shared" si="133"/>
        <v/>
      </c>
      <c r="N942" s="131">
        <f t="shared" si="134"/>
        <v>0</v>
      </c>
      <c r="O942" s="134" t="str">
        <f t="shared" si="135"/>
        <v/>
      </c>
      <c r="P942" s="1" t="str">
        <f t="shared" si="141"/>
        <v/>
      </c>
    </row>
    <row r="943" spans="2:16" s="1" customFormat="1" x14ac:dyDescent="0.2">
      <c r="B943" s="32"/>
      <c r="C943" s="32"/>
      <c r="D943" s="104"/>
      <c r="E943" s="191"/>
      <c r="F943" s="31"/>
      <c r="G943" s="71" t="str">
        <f t="shared" si="136"/>
        <v/>
      </c>
      <c r="H943" s="77">
        <f t="shared" si="137"/>
        <v>0</v>
      </c>
      <c r="I943" s="126">
        <f>IFERROR(VLOOKUP($D943,PGP!$A:$B,2,FALSE),0)</f>
        <v>0</v>
      </c>
      <c r="J943" s="127">
        <f t="shared" si="138"/>
        <v>0</v>
      </c>
      <c r="K943" s="128">
        <f t="shared" si="139"/>
        <v>0</v>
      </c>
      <c r="L943" s="129" t="str">
        <f t="shared" si="140"/>
        <v>N/A</v>
      </c>
      <c r="M943" s="130" t="str">
        <f t="shared" si="133"/>
        <v/>
      </c>
      <c r="N943" s="131">
        <f t="shared" si="134"/>
        <v>0</v>
      </c>
      <c r="O943" s="134" t="str">
        <f t="shared" si="135"/>
        <v/>
      </c>
      <c r="P943" s="1" t="str">
        <f t="shared" si="141"/>
        <v/>
      </c>
    </row>
    <row r="944" spans="2:16" s="1" customFormat="1" x14ac:dyDescent="0.2">
      <c r="B944" s="32"/>
      <c r="C944" s="32"/>
      <c r="D944" s="104"/>
      <c r="E944" s="191"/>
      <c r="F944" s="31"/>
      <c r="G944" s="71" t="str">
        <f t="shared" si="136"/>
        <v/>
      </c>
      <c r="H944" s="77">
        <f t="shared" si="137"/>
        <v>0</v>
      </c>
      <c r="I944" s="126">
        <f>IFERROR(VLOOKUP($D944,PGP!$A:$B,2,FALSE),0)</f>
        <v>0</v>
      </c>
      <c r="J944" s="127">
        <f t="shared" si="138"/>
        <v>0</v>
      </c>
      <c r="K944" s="128">
        <f t="shared" si="139"/>
        <v>0</v>
      </c>
      <c r="L944" s="129" t="str">
        <f t="shared" si="140"/>
        <v>N/A</v>
      </c>
      <c r="M944" s="130" t="str">
        <f t="shared" si="133"/>
        <v/>
      </c>
      <c r="N944" s="131">
        <f t="shared" si="134"/>
        <v>0</v>
      </c>
      <c r="O944" s="134" t="str">
        <f t="shared" si="135"/>
        <v/>
      </c>
      <c r="P944" s="1" t="str">
        <f t="shared" si="141"/>
        <v/>
      </c>
    </row>
    <row r="945" spans="2:16" s="1" customFormat="1" x14ac:dyDescent="0.2">
      <c r="B945" s="32"/>
      <c r="C945" s="32"/>
      <c r="D945" s="104"/>
      <c r="E945" s="191"/>
      <c r="F945" s="31"/>
      <c r="G945" s="71" t="str">
        <f t="shared" si="136"/>
        <v/>
      </c>
      <c r="H945" s="77">
        <f t="shared" si="137"/>
        <v>0</v>
      </c>
      <c r="I945" s="126">
        <f>IFERROR(VLOOKUP($D945,PGP!$A:$B,2,FALSE),0)</f>
        <v>0</v>
      </c>
      <c r="J945" s="127">
        <f t="shared" si="138"/>
        <v>0</v>
      </c>
      <c r="K945" s="128">
        <f t="shared" si="139"/>
        <v>0</v>
      </c>
      <c r="L945" s="129" t="str">
        <f t="shared" si="140"/>
        <v>N/A</v>
      </c>
      <c r="M945" s="130" t="str">
        <f t="shared" si="133"/>
        <v/>
      </c>
      <c r="N945" s="131">
        <f t="shared" si="134"/>
        <v>0</v>
      </c>
      <c r="O945" s="134" t="str">
        <f t="shared" si="135"/>
        <v/>
      </c>
      <c r="P945" s="1" t="str">
        <f t="shared" si="141"/>
        <v/>
      </c>
    </row>
    <row r="946" spans="2:16" s="1" customFormat="1" x14ac:dyDescent="0.2">
      <c r="B946" s="32"/>
      <c r="C946" s="32"/>
      <c r="D946" s="104"/>
      <c r="E946" s="191"/>
      <c r="F946" s="31"/>
      <c r="G946" s="71" t="str">
        <f t="shared" si="136"/>
        <v/>
      </c>
      <c r="H946" s="77">
        <f t="shared" si="137"/>
        <v>0</v>
      </c>
      <c r="I946" s="126">
        <f>IFERROR(VLOOKUP($D946,PGP!$A:$B,2,FALSE),0)</f>
        <v>0</v>
      </c>
      <c r="J946" s="127">
        <f t="shared" si="138"/>
        <v>0</v>
      </c>
      <c r="K946" s="128">
        <f t="shared" si="139"/>
        <v>0</v>
      </c>
      <c r="L946" s="129" t="str">
        <f t="shared" si="140"/>
        <v>N/A</v>
      </c>
      <c r="M946" s="130" t="str">
        <f t="shared" si="133"/>
        <v/>
      </c>
      <c r="N946" s="131">
        <f t="shared" si="134"/>
        <v>0</v>
      </c>
      <c r="O946" s="134" t="str">
        <f t="shared" si="135"/>
        <v/>
      </c>
      <c r="P946" s="1" t="str">
        <f t="shared" si="141"/>
        <v/>
      </c>
    </row>
    <row r="947" spans="2:16" s="1" customFormat="1" x14ac:dyDescent="0.2">
      <c r="B947" s="32"/>
      <c r="C947" s="32"/>
      <c r="D947" s="104"/>
      <c r="E947" s="191"/>
      <c r="F947" s="31"/>
      <c r="G947" s="71" t="str">
        <f t="shared" si="136"/>
        <v/>
      </c>
      <c r="H947" s="77">
        <f t="shared" si="137"/>
        <v>0</v>
      </c>
      <c r="I947" s="126">
        <f>IFERROR(VLOOKUP($D947,PGP!$A:$B,2,FALSE),0)</f>
        <v>0</v>
      </c>
      <c r="J947" s="127">
        <f t="shared" si="138"/>
        <v>0</v>
      </c>
      <c r="K947" s="128">
        <f t="shared" si="139"/>
        <v>0</v>
      </c>
      <c r="L947" s="129" t="str">
        <f t="shared" si="140"/>
        <v>N/A</v>
      </c>
      <c r="M947" s="130" t="str">
        <f t="shared" si="133"/>
        <v/>
      </c>
      <c r="N947" s="131">
        <f t="shared" si="134"/>
        <v>0</v>
      </c>
      <c r="O947" s="134" t="str">
        <f t="shared" si="135"/>
        <v/>
      </c>
      <c r="P947" s="1" t="str">
        <f t="shared" si="141"/>
        <v/>
      </c>
    </row>
    <row r="948" spans="2:16" s="1" customFormat="1" x14ac:dyDescent="0.2">
      <c r="B948" s="32"/>
      <c r="C948" s="32"/>
      <c r="D948" s="104"/>
      <c r="E948" s="191"/>
      <c r="F948" s="31"/>
      <c r="G948" s="71" t="str">
        <f t="shared" si="136"/>
        <v/>
      </c>
      <c r="H948" s="77">
        <f t="shared" si="137"/>
        <v>0</v>
      </c>
      <c r="I948" s="126">
        <f>IFERROR(VLOOKUP($D948,PGP!$A:$B,2,FALSE),0)</f>
        <v>0</v>
      </c>
      <c r="J948" s="127">
        <f t="shared" si="138"/>
        <v>0</v>
      </c>
      <c r="K948" s="128">
        <f t="shared" si="139"/>
        <v>0</v>
      </c>
      <c r="L948" s="129" t="str">
        <f t="shared" si="140"/>
        <v>N/A</v>
      </c>
      <c r="M948" s="130" t="str">
        <f t="shared" si="133"/>
        <v/>
      </c>
      <c r="N948" s="131">
        <f t="shared" si="134"/>
        <v>0</v>
      </c>
      <c r="O948" s="134" t="str">
        <f t="shared" si="135"/>
        <v/>
      </c>
      <c r="P948" s="1" t="str">
        <f t="shared" si="141"/>
        <v/>
      </c>
    </row>
    <row r="949" spans="2:16" s="1" customFormat="1" x14ac:dyDescent="0.2">
      <c r="B949" s="32"/>
      <c r="C949" s="32"/>
      <c r="D949" s="104"/>
      <c r="E949" s="191"/>
      <c r="F949" s="31"/>
      <c r="G949" s="71" t="str">
        <f t="shared" si="136"/>
        <v/>
      </c>
      <c r="H949" s="77">
        <f t="shared" si="137"/>
        <v>0</v>
      </c>
      <c r="I949" s="126">
        <f>IFERROR(VLOOKUP($D949,PGP!$A:$B,2,FALSE),0)</f>
        <v>0</v>
      </c>
      <c r="J949" s="127">
        <f t="shared" si="138"/>
        <v>0</v>
      </c>
      <c r="K949" s="128">
        <f t="shared" si="139"/>
        <v>0</v>
      </c>
      <c r="L949" s="129" t="str">
        <f t="shared" si="140"/>
        <v>N/A</v>
      </c>
      <c r="M949" s="130" t="str">
        <f t="shared" si="133"/>
        <v/>
      </c>
      <c r="N949" s="131">
        <f t="shared" si="134"/>
        <v>0</v>
      </c>
      <c r="O949" s="134" t="str">
        <f t="shared" si="135"/>
        <v/>
      </c>
      <c r="P949" s="1" t="str">
        <f t="shared" si="141"/>
        <v/>
      </c>
    </row>
    <row r="950" spans="2:16" s="1" customFormat="1" x14ac:dyDescent="0.2">
      <c r="B950" s="32"/>
      <c r="C950" s="32"/>
      <c r="D950" s="104"/>
      <c r="E950" s="191"/>
      <c r="F950" s="31"/>
      <c r="G950" s="71" t="str">
        <f t="shared" si="136"/>
        <v/>
      </c>
      <c r="H950" s="77">
        <f t="shared" si="137"/>
        <v>0</v>
      </c>
      <c r="I950" s="126">
        <f>IFERROR(VLOOKUP($D950,PGP!$A:$B,2,FALSE),0)</f>
        <v>0</v>
      </c>
      <c r="J950" s="127">
        <f t="shared" si="138"/>
        <v>0</v>
      </c>
      <c r="K950" s="128">
        <f t="shared" si="139"/>
        <v>0</v>
      </c>
      <c r="L950" s="129" t="str">
        <f t="shared" si="140"/>
        <v>N/A</v>
      </c>
      <c r="M950" s="130" t="str">
        <f t="shared" si="133"/>
        <v/>
      </c>
      <c r="N950" s="131">
        <f t="shared" si="134"/>
        <v>0</v>
      </c>
      <c r="O950" s="134" t="str">
        <f t="shared" si="135"/>
        <v/>
      </c>
      <c r="P950" s="1" t="str">
        <f t="shared" si="141"/>
        <v/>
      </c>
    </row>
    <row r="951" spans="2:16" s="1" customFormat="1" x14ac:dyDescent="0.2">
      <c r="B951" s="32"/>
      <c r="C951" s="32"/>
      <c r="D951" s="104"/>
      <c r="E951" s="191"/>
      <c r="F951" s="31"/>
      <c r="G951" s="71" t="str">
        <f t="shared" si="136"/>
        <v/>
      </c>
      <c r="H951" s="77">
        <f t="shared" si="137"/>
        <v>0</v>
      </c>
      <c r="I951" s="126">
        <f>IFERROR(VLOOKUP($D951,PGP!$A:$B,2,FALSE),0)</f>
        <v>0</v>
      </c>
      <c r="J951" s="127">
        <f t="shared" si="138"/>
        <v>0</v>
      </c>
      <c r="K951" s="128">
        <f t="shared" si="139"/>
        <v>0</v>
      </c>
      <c r="L951" s="129" t="str">
        <f t="shared" si="140"/>
        <v>N/A</v>
      </c>
      <c r="M951" s="130" t="str">
        <f t="shared" si="133"/>
        <v/>
      </c>
      <c r="N951" s="131">
        <f t="shared" si="134"/>
        <v>0</v>
      </c>
      <c r="O951" s="134" t="str">
        <f t="shared" si="135"/>
        <v/>
      </c>
      <c r="P951" s="1" t="str">
        <f t="shared" si="141"/>
        <v/>
      </c>
    </row>
    <row r="952" spans="2:16" s="1" customFormat="1" x14ac:dyDescent="0.2">
      <c r="B952" s="32"/>
      <c r="C952" s="32"/>
      <c r="D952" s="104"/>
      <c r="E952" s="191"/>
      <c r="F952" s="31"/>
      <c r="G952" s="71" t="str">
        <f t="shared" si="136"/>
        <v/>
      </c>
      <c r="H952" s="77">
        <f t="shared" si="137"/>
        <v>0</v>
      </c>
      <c r="I952" s="126">
        <f>IFERROR(VLOOKUP($D952,PGP!$A:$B,2,FALSE),0)</f>
        <v>0</v>
      </c>
      <c r="J952" s="127">
        <f t="shared" si="138"/>
        <v>0</v>
      </c>
      <c r="K952" s="128">
        <f t="shared" si="139"/>
        <v>0</v>
      </c>
      <c r="L952" s="129" t="str">
        <f t="shared" si="140"/>
        <v>N/A</v>
      </c>
      <c r="M952" s="130" t="str">
        <f t="shared" si="133"/>
        <v/>
      </c>
      <c r="N952" s="131">
        <f t="shared" si="134"/>
        <v>0</v>
      </c>
      <c r="O952" s="134" t="str">
        <f t="shared" si="135"/>
        <v/>
      </c>
      <c r="P952" s="1" t="str">
        <f t="shared" si="141"/>
        <v/>
      </c>
    </row>
    <row r="953" spans="2:16" s="1" customFormat="1" x14ac:dyDescent="0.2">
      <c r="B953" s="32"/>
      <c r="C953" s="32"/>
      <c r="D953" s="104"/>
      <c r="E953" s="191"/>
      <c r="F953" s="31"/>
      <c r="G953" s="71" t="str">
        <f t="shared" si="136"/>
        <v/>
      </c>
      <c r="H953" s="77">
        <f t="shared" si="137"/>
        <v>0</v>
      </c>
      <c r="I953" s="126">
        <f>IFERROR(VLOOKUP($D953,PGP!$A:$B,2,FALSE),0)</f>
        <v>0</v>
      </c>
      <c r="J953" s="127">
        <f t="shared" si="138"/>
        <v>0</v>
      </c>
      <c r="K953" s="128">
        <f t="shared" si="139"/>
        <v>0</v>
      </c>
      <c r="L953" s="129" t="str">
        <f t="shared" si="140"/>
        <v>N/A</v>
      </c>
      <c r="M953" s="130" t="str">
        <f t="shared" si="133"/>
        <v/>
      </c>
      <c r="N953" s="131">
        <f t="shared" si="134"/>
        <v>0</v>
      </c>
      <c r="O953" s="134" t="str">
        <f t="shared" si="135"/>
        <v/>
      </c>
      <c r="P953" s="1" t="str">
        <f t="shared" si="141"/>
        <v/>
      </c>
    </row>
    <row r="954" spans="2:16" s="1" customFormat="1" x14ac:dyDescent="0.2">
      <c r="B954" s="32"/>
      <c r="C954" s="32"/>
      <c r="D954" s="104"/>
      <c r="E954" s="191"/>
      <c r="F954" s="31"/>
      <c r="G954" s="71" t="str">
        <f t="shared" si="136"/>
        <v/>
      </c>
      <c r="H954" s="77">
        <f t="shared" si="137"/>
        <v>0</v>
      </c>
      <c r="I954" s="126">
        <f>IFERROR(VLOOKUP($D954,PGP!$A:$B,2,FALSE),0)</f>
        <v>0</v>
      </c>
      <c r="J954" s="127">
        <f t="shared" si="138"/>
        <v>0</v>
      </c>
      <c r="K954" s="128">
        <f t="shared" si="139"/>
        <v>0</v>
      </c>
      <c r="L954" s="129" t="str">
        <f t="shared" si="140"/>
        <v>N/A</v>
      </c>
      <c r="M954" s="130" t="str">
        <f t="shared" si="133"/>
        <v/>
      </c>
      <c r="N954" s="131">
        <f t="shared" si="134"/>
        <v>0</v>
      </c>
      <c r="O954" s="134" t="str">
        <f t="shared" si="135"/>
        <v/>
      </c>
      <c r="P954" s="1" t="str">
        <f t="shared" si="141"/>
        <v/>
      </c>
    </row>
    <row r="955" spans="2:16" s="1" customFormat="1" x14ac:dyDescent="0.2">
      <c r="B955" s="32"/>
      <c r="C955" s="32"/>
      <c r="D955" s="104"/>
      <c r="E955" s="191"/>
      <c r="F955" s="31"/>
      <c r="G955" s="71" t="str">
        <f t="shared" si="136"/>
        <v/>
      </c>
      <c r="H955" s="77">
        <f t="shared" si="137"/>
        <v>0</v>
      </c>
      <c r="I955" s="126">
        <f>IFERROR(VLOOKUP($D955,PGP!$A:$B,2,FALSE),0)</f>
        <v>0</v>
      </c>
      <c r="J955" s="127">
        <f t="shared" si="138"/>
        <v>0</v>
      </c>
      <c r="K955" s="128">
        <f t="shared" si="139"/>
        <v>0</v>
      </c>
      <c r="L955" s="129" t="str">
        <f t="shared" si="140"/>
        <v>N/A</v>
      </c>
      <c r="M955" s="130" t="str">
        <f t="shared" si="133"/>
        <v/>
      </c>
      <c r="N955" s="131">
        <f t="shared" si="134"/>
        <v>0</v>
      </c>
      <c r="O955" s="134" t="str">
        <f t="shared" si="135"/>
        <v/>
      </c>
      <c r="P955" s="1" t="str">
        <f t="shared" si="141"/>
        <v/>
      </c>
    </row>
    <row r="956" spans="2:16" s="1" customFormat="1" x14ac:dyDescent="0.2">
      <c r="B956" s="32"/>
      <c r="C956" s="32"/>
      <c r="D956" s="104"/>
      <c r="E956" s="191"/>
      <c r="F956" s="31"/>
      <c r="G956" s="71" t="str">
        <f t="shared" si="136"/>
        <v/>
      </c>
      <c r="H956" s="77">
        <f t="shared" si="137"/>
        <v>0</v>
      </c>
      <c r="I956" s="126">
        <f>IFERROR(VLOOKUP($D956,PGP!$A:$B,2,FALSE),0)</f>
        <v>0</v>
      </c>
      <c r="J956" s="127">
        <f t="shared" si="138"/>
        <v>0</v>
      </c>
      <c r="K956" s="128">
        <f t="shared" si="139"/>
        <v>0</v>
      </c>
      <c r="L956" s="129" t="str">
        <f t="shared" si="140"/>
        <v>N/A</v>
      </c>
      <c r="M956" s="130" t="str">
        <f t="shared" si="133"/>
        <v/>
      </c>
      <c r="N956" s="131">
        <f t="shared" si="134"/>
        <v>0</v>
      </c>
      <c r="O956" s="134" t="str">
        <f t="shared" si="135"/>
        <v/>
      </c>
      <c r="P956" s="1" t="str">
        <f t="shared" si="141"/>
        <v/>
      </c>
    </row>
    <row r="957" spans="2:16" s="1" customFormat="1" x14ac:dyDescent="0.2">
      <c r="B957" s="32"/>
      <c r="C957" s="32"/>
      <c r="D957" s="104"/>
      <c r="E957" s="191"/>
      <c r="F957" s="31"/>
      <c r="G957" s="71" t="str">
        <f t="shared" si="136"/>
        <v/>
      </c>
      <c r="H957" s="77">
        <f t="shared" si="137"/>
        <v>0</v>
      </c>
      <c r="I957" s="126">
        <f>IFERROR(VLOOKUP($D957,PGP!$A:$B,2,FALSE),0)</f>
        <v>0</v>
      </c>
      <c r="J957" s="127">
        <f t="shared" si="138"/>
        <v>0</v>
      </c>
      <c r="K957" s="128">
        <f t="shared" si="139"/>
        <v>0</v>
      </c>
      <c r="L957" s="129" t="str">
        <f t="shared" si="140"/>
        <v>N/A</v>
      </c>
      <c r="M957" s="130" t="str">
        <f t="shared" si="133"/>
        <v/>
      </c>
      <c r="N957" s="131">
        <f t="shared" si="134"/>
        <v>0</v>
      </c>
      <c r="O957" s="134" t="str">
        <f t="shared" si="135"/>
        <v/>
      </c>
      <c r="P957" s="1" t="str">
        <f t="shared" si="141"/>
        <v/>
      </c>
    </row>
    <row r="958" spans="2:16" s="1" customFormat="1" x14ac:dyDescent="0.2">
      <c r="B958" s="32"/>
      <c r="C958" s="32"/>
      <c r="D958" s="104"/>
      <c r="E958" s="191"/>
      <c r="F958" s="31"/>
      <c r="G958" s="71" t="str">
        <f t="shared" si="136"/>
        <v/>
      </c>
      <c r="H958" s="77">
        <f t="shared" si="137"/>
        <v>0</v>
      </c>
      <c r="I958" s="126">
        <f>IFERROR(VLOOKUP($D958,PGP!$A:$B,2,FALSE),0)</f>
        <v>0</v>
      </c>
      <c r="J958" s="127">
        <f t="shared" si="138"/>
        <v>0</v>
      </c>
      <c r="K958" s="128">
        <f t="shared" si="139"/>
        <v>0</v>
      </c>
      <c r="L958" s="129" t="str">
        <f t="shared" si="140"/>
        <v>N/A</v>
      </c>
      <c r="M958" s="130" t="str">
        <f t="shared" si="133"/>
        <v/>
      </c>
      <c r="N958" s="131">
        <f t="shared" si="134"/>
        <v>0</v>
      </c>
      <c r="O958" s="134" t="str">
        <f t="shared" si="135"/>
        <v/>
      </c>
      <c r="P958" s="1" t="str">
        <f t="shared" si="141"/>
        <v/>
      </c>
    </row>
    <row r="959" spans="2:16" s="1" customFormat="1" x14ac:dyDescent="0.2">
      <c r="B959" s="32"/>
      <c r="C959" s="32"/>
      <c r="D959" s="104"/>
      <c r="E959" s="191"/>
      <c r="F959" s="31"/>
      <c r="G959" s="71" t="str">
        <f t="shared" si="136"/>
        <v/>
      </c>
      <c r="H959" s="77">
        <f t="shared" si="137"/>
        <v>0</v>
      </c>
      <c r="I959" s="126">
        <f>IFERROR(VLOOKUP($D959,PGP!$A:$B,2,FALSE),0)</f>
        <v>0</v>
      </c>
      <c r="J959" s="127">
        <f t="shared" si="138"/>
        <v>0</v>
      </c>
      <c r="K959" s="128">
        <f t="shared" si="139"/>
        <v>0</v>
      </c>
      <c r="L959" s="129" t="str">
        <f t="shared" si="140"/>
        <v>N/A</v>
      </c>
      <c r="M959" s="130" t="str">
        <f t="shared" si="133"/>
        <v/>
      </c>
      <c r="N959" s="131">
        <f t="shared" si="134"/>
        <v>0</v>
      </c>
      <c r="O959" s="134" t="str">
        <f t="shared" si="135"/>
        <v/>
      </c>
      <c r="P959" s="1" t="str">
        <f t="shared" si="141"/>
        <v/>
      </c>
    </row>
    <row r="960" spans="2:16" s="1" customFormat="1" x14ac:dyDescent="0.2">
      <c r="B960" s="32"/>
      <c r="C960" s="32"/>
      <c r="D960" s="104"/>
      <c r="E960" s="191"/>
      <c r="F960" s="31"/>
      <c r="G960" s="71" t="str">
        <f t="shared" si="136"/>
        <v/>
      </c>
      <c r="H960" s="77">
        <f t="shared" si="137"/>
        <v>0</v>
      </c>
      <c r="I960" s="126">
        <f>IFERROR(VLOOKUP($D960,PGP!$A:$B,2,FALSE),0)</f>
        <v>0</v>
      </c>
      <c r="J960" s="127">
        <f t="shared" si="138"/>
        <v>0</v>
      </c>
      <c r="K960" s="128">
        <f t="shared" si="139"/>
        <v>0</v>
      </c>
      <c r="L960" s="129" t="str">
        <f t="shared" si="140"/>
        <v>N/A</v>
      </c>
      <c r="M960" s="130" t="str">
        <f t="shared" si="133"/>
        <v/>
      </c>
      <c r="N960" s="131">
        <f t="shared" si="134"/>
        <v>0</v>
      </c>
      <c r="O960" s="134" t="str">
        <f t="shared" si="135"/>
        <v/>
      </c>
      <c r="P960" s="1" t="str">
        <f t="shared" si="141"/>
        <v/>
      </c>
    </row>
    <row r="961" spans="2:16" s="1" customFormat="1" x14ac:dyDescent="0.2">
      <c r="B961" s="32"/>
      <c r="C961" s="32"/>
      <c r="D961" s="104"/>
      <c r="E961" s="191"/>
      <c r="F961" s="31"/>
      <c r="G961" s="71" t="str">
        <f t="shared" si="136"/>
        <v/>
      </c>
      <c r="H961" s="77">
        <f t="shared" si="137"/>
        <v>0</v>
      </c>
      <c r="I961" s="126">
        <f>IFERROR(VLOOKUP($D961,PGP!$A:$B,2,FALSE),0)</f>
        <v>0</v>
      </c>
      <c r="J961" s="127">
        <f t="shared" si="138"/>
        <v>0</v>
      </c>
      <c r="K961" s="128">
        <f t="shared" si="139"/>
        <v>0</v>
      </c>
      <c r="L961" s="129" t="str">
        <f t="shared" si="140"/>
        <v>N/A</v>
      </c>
      <c r="M961" s="130" t="str">
        <f t="shared" si="133"/>
        <v/>
      </c>
      <c r="N961" s="131">
        <f t="shared" si="134"/>
        <v>0</v>
      </c>
      <c r="O961" s="134" t="str">
        <f t="shared" si="135"/>
        <v/>
      </c>
      <c r="P961" s="1" t="str">
        <f t="shared" si="141"/>
        <v/>
      </c>
    </row>
    <row r="962" spans="2:16" s="1" customFormat="1" x14ac:dyDescent="0.2">
      <c r="B962" s="32"/>
      <c r="C962" s="32"/>
      <c r="D962" s="104"/>
      <c r="E962" s="191"/>
      <c r="F962" s="31"/>
      <c r="G962" s="71" t="str">
        <f t="shared" si="136"/>
        <v/>
      </c>
      <c r="H962" s="77">
        <f t="shared" si="137"/>
        <v>0</v>
      </c>
      <c r="I962" s="126">
        <f>IFERROR(VLOOKUP($D962,PGP!$A:$B,2,FALSE),0)</f>
        <v>0</v>
      </c>
      <c r="J962" s="127">
        <f t="shared" si="138"/>
        <v>0</v>
      </c>
      <c r="K962" s="128">
        <f t="shared" si="139"/>
        <v>0</v>
      </c>
      <c r="L962" s="129" t="str">
        <f t="shared" si="140"/>
        <v>N/A</v>
      </c>
      <c r="M962" s="130" t="str">
        <f t="shared" si="133"/>
        <v/>
      </c>
      <c r="N962" s="131">
        <f t="shared" si="134"/>
        <v>0</v>
      </c>
      <c r="O962" s="134" t="str">
        <f t="shared" si="135"/>
        <v/>
      </c>
      <c r="P962" s="1" t="str">
        <f t="shared" si="141"/>
        <v/>
      </c>
    </row>
    <row r="963" spans="2:16" s="1" customFormat="1" x14ac:dyDescent="0.2">
      <c r="B963" s="32"/>
      <c r="C963" s="32"/>
      <c r="D963" s="104"/>
      <c r="E963" s="191"/>
      <c r="F963" s="31"/>
      <c r="G963" s="71" t="str">
        <f t="shared" si="136"/>
        <v/>
      </c>
      <c r="H963" s="77">
        <f t="shared" si="137"/>
        <v>0</v>
      </c>
      <c r="I963" s="126">
        <f>IFERROR(VLOOKUP($D963,PGP!$A:$B,2,FALSE),0)</f>
        <v>0</v>
      </c>
      <c r="J963" s="127">
        <f t="shared" si="138"/>
        <v>0</v>
      </c>
      <c r="K963" s="128">
        <f t="shared" si="139"/>
        <v>0</v>
      </c>
      <c r="L963" s="129" t="str">
        <f t="shared" si="140"/>
        <v>N/A</v>
      </c>
      <c r="M963" s="130" t="str">
        <f t="shared" si="133"/>
        <v/>
      </c>
      <c r="N963" s="131">
        <f t="shared" si="134"/>
        <v>0</v>
      </c>
      <c r="O963" s="134" t="str">
        <f t="shared" si="135"/>
        <v/>
      </c>
      <c r="P963" s="1" t="str">
        <f t="shared" si="141"/>
        <v/>
      </c>
    </row>
    <row r="964" spans="2:16" s="1" customFormat="1" x14ac:dyDescent="0.2">
      <c r="B964" s="32"/>
      <c r="C964" s="32"/>
      <c r="D964" s="104"/>
      <c r="E964" s="191"/>
      <c r="F964" s="31"/>
      <c r="G964" s="71" t="str">
        <f t="shared" si="136"/>
        <v/>
      </c>
      <c r="H964" s="77">
        <f t="shared" si="137"/>
        <v>0</v>
      </c>
      <c r="I964" s="126">
        <f>IFERROR(VLOOKUP($D964,PGP!$A:$B,2,FALSE),0)</f>
        <v>0</v>
      </c>
      <c r="J964" s="127">
        <f t="shared" si="138"/>
        <v>0</v>
      </c>
      <c r="K964" s="128">
        <f t="shared" si="139"/>
        <v>0</v>
      </c>
      <c r="L964" s="129" t="str">
        <f t="shared" si="140"/>
        <v>N/A</v>
      </c>
      <c r="M964" s="130" t="str">
        <f t="shared" si="133"/>
        <v/>
      </c>
      <c r="N964" s="131">
        <f t="shared" si="134"/>
        <v>0</v>
      </c>
      <c r="O964" s="134" t="str">
        <f t="shared" si="135"/>
        <v/>
      </c>
      <c r="P964" s="1" t="str">
        <f t="shared" si="141"/>
        <v/>
      </c>
    </row>
    <row r="965" spans="2:16" s="1" customFormat="1" x14ac:dyDescent="0.2">
      <c r="B965" s="32"/>
      <c r="C965" s="32"/>
      <c r="D965" s="104"/>
      <c r="E965" s="191"/>
      <c r="F965" s="31"/>
      <c r="G965" s="71" t="str">
        <f t="shared" si="136"/>
        <v/>
      </c>
      <c r="H965" s="77">
        <f t="shared" si="137"/>
        <v>0</v>
      </c>
      <c r="I965" s="126">
        <f>IFERROR(VLOOKUP($D965,PGP!$A:$B,2,FALSE),0)</f>
        <v>0</v>
      </c>
      <c r="J965" s="127">
        <f t="shared" si="138"/>
        <v>0</v>
      </c>
      <c r="K965" s="128">
        <f t="shared" si="139"/>
        <v>0</v>
      </c>
      <c r="L965" s="129" t="str">
        <f t="shared" si="140"/>
        <v>N/A</v>
      </c>
      <c r="M965" s="130" t="str">
        <f t="shared" si="133"/>
        <v/>
      </c>
      <c r="N965" s="131">
        <f t="shared" si="134"/>
        <v>0</v>
      </c>
      <c r="O965" s="134" t="str">
        <f t="shared" si="135"/>
        <v/>
      </c>
      <c r="P965" s="1" t="str">
        <f t="shared" si="141"/>
        <v/>
      </c>
    </row>
    <row r="966" spans="2:16" s="1" customFormat="1" x14ac:dyDescent="0.2">
      <c r="B966" s="32"/>
      <c r="C966" s="32"/>
      <c r="D966" s="104"/>
      <c r="E966" s="191"/>
      <c r="F966" s="31"/>
      <c r="G966" s="71" t="str">
        <f t="shared" si="136"/>
        <v/>
      </c>
      <c r="H966" s="77">
        <f t="shared" si="137"/>
        <v>0</v>
      </c>
      <c r="I966" s="126">
        <f>IFERROR(VLOOKUP($D966,PGP!$A:$B,2,FALSE),0)</f>
        <v>0</v>
      </c>
      <c r="J966" s="127">
        <f t="shared" si="138"/>
        <v>0</v>
      </c>
      <c r="K966" s="128">
        <f t="shared" si="139"/>
        <v>0</v>
      </c>
      <c r="L966" s="129" t="str">
        <f t="shared" si="140"/>
        <v>N/A</v>
      </c>
      <c r="M966" s="130" t="str">
        <f t="shared" si="133"/>
        <v/>
      </c>
      <c r="N966" s="131">
        <f t="shared" si="134"/>
        <v>0</v>
      </c>
      <c r="O966" s="134" t="str">
        <f t="shared" si="135"/>
        <v/>
      </c>
      <c r="P966" s="1" t="str">
        <f t="shared" si="141"/>
        <v/>
      </c>
    </row>
    <row r="967" spans="2:16" s="1" customFormat="1" x14ac:dyDescent="0.2">
      <c r="B967" s="32"/>
      <c r="C967" s="32"/>
      <c r="D967" s="104"/>
      <c r="E967" s="191"/>
      <c r="F967" s="31"/>
      <c r="G967" s="71" t="str">
        <f t="shared" si="136"/>
        <v/>
      </c>
      <c r="H967" s="77">
        <f t="shared" si="137"/>
        <v>0</v>
      </c>
      <c r="I967" s="126">
        <f>IFERROR(VLOOKUP($D967,PGP!$A:$B,2,FALSE),0)</f>
        <v>0</v>
      </c>
      <c r="J967" s="127">
        <f t="shared" si="138"/>
        <v>0</v>
      </c>
      <c r="K967" s="128">
        <f t="shared" si="139"/>
        <v>0</v>
      </c>
      <c r="L967" s="129" t="str">
        <f t="shared" si="140"/>
        <v>N/A</v>
      </c>
      <c r="M967" s="130" t="str">
        <f t="shared" si="133"/>
        <v/>
      </c>
      <c r="N967" s="131">
        <f t="shared" si="134"/>
        <v>0</v>
      </c>
      <c r="O967" s="134" t="str">
        <f t="shared" si="135"/>
        <v/>
      </c>
      <c r="P967" s="1" t="str">
        <f t="shared" si="141"/>
        <v/>
      </c>
    </row>
    <row r="968" spans="2:16" s="1" customFormat="1" x14ac:dyDescent="0.2">
      <c r="B968" s="32"/>
      <c r="C968" s="32"/>
      <c r="D968" s="104"/>
      <c r="E968" s="191"/>
      <c r="F968" s="31"/>
      <c r="G968" s="71" t="str">
        <f t="shared" si="136"/>
        <v/>
      </c>
      <c r="H968" s="77">
        <f t="shared" si="137"/>
        <v>0</v>
      </c>
      <c r="I968" s="126">
        <f>IFERROR(VLOOKUP($D968,PGP!$A:$B,2,FALSE),0)</f>
        <v>0</v>
      </c>
      <c r="J968" s="127">
        <f t="shared" si="138"/>
        <v>0</v>
      </c>
      <c r="K968" s="128">
        <f t="shared" si="139"/>
        <v>0</v>
      </c>
      <c r="L968" s="129" t="str">
        <f t="shared" si="140"/>
        <v>N/A</v>
      </c>
      <c r="M968" s="130" t="str">
        <f t="shared" si="133"/>
        <v/>
      </c>
      <c r="N968" s="131">
        <f t="shared" si="134"/>
        <v>0</v>
      </c>
      <c r="O968" s="134" t="str">
        <f t="shared" si="135"/>
        <v/>
      </c>
      <c r="P968" s="1" t="str">
        <f t="shared" si="141"/>
        <v/>
      </c>
    </row>
    <row r="969" spans="2:16" s="1" customFormat="1" x14ac:dyDescent="0.2">
      <c r="B969" s="32"/>
      <c r="C969" s="32"/>
      <c r="D969" s="104"/>
      <c r="E969" s="191"/>
      <c r="F969" s="31"/>
      <c r="G969" s="71" t="str">
        <f t="shared" si="136"/>
        <v/>
      </c>
      <c r="H969" s="77">
        <f t="shared" si="137"/>
        <v>0</v>
      </c>
      <c r="I969" s="126">
        <f>IFERROR(VLOOKUP($D969,PGP!$A:$B,2,FALSE),0)</f>
        <v>0</v>
      </c>
      <c r="J969" s="127">
        <f t="shared" si="138"/>
        <v>0</v>
      </c>
      <c r="K969" s="128">
        <f t="shared" si="139"/>
        <v>0</v>
      </c>
      <c r="L969" s="129" t="str">
        <f t="shared" si="140"/>
        <v>N/A</v>
      </c>
      <c r="M969" s="130" t="str">
        <f t="shared" si="133"/>
        <v/>
      </c>
      <c r="N969" s="131">
        <f t="shared" si="134"/>
        <v>0</v>
      </c>
      <c r="O969" s="134" t="str">
        <f t="shared" si="135"/>
        <v/>
      </c>
      <c r="P969" s="1" t="str">
        <f t="shared" si="141"/>
        <v/>
      </c>
    </row>
    <row r="970" spans="2:16" s="1" customFormat="1" x14ac:dyDescent="0.2">
      <c r="B970" s="32"/>
      <c r="C970" s="32"/>
      <c r="D970" s="104"/>
      <c r="E970" s="191"/>
      <c r="F970" s="31"/>
      <c r="G970" s="71" t="str">
        <f t="shared" si="136"/>
        <v/>
      </c>
      <c r="H970" s="77">
        <f t="shared" si="137"/>
        <v>0</v>
      </c>
      <c r="I970" s="126">
        <f>IFERROR(VLOOKUP($D970,PGP!$A:$B,2,FALSE),0)</f>
        <v>0</v>
      </c>
      <c r="J970" s="127">
        <f t="shared" si="138"/>
        <v>0</v>
      </c>
      <c r="K970" s="128">
        <f t="shared" si="139"/>
        <v>0</v>
      </c>
      <c r="L970" s="129" t="str">
        <f t="shared" si="140"/>
        <v>N/A</v>
      </c>
      <c r="M970" s="130" t="str">
        <f t="shared" si="133"/>
        <v/>
      </c>
      <c r="N970" s="131">
        <f t="shared" si="134"/>
        <v>0</v>
      </c>
      <c r="O970" s="134" t="str">
        <f t="shared" si="135"/>
        <v/>
      </c>
      <c r="P970" s="1" t="str">
        <f t="shared" si="141"/>
        <v/>
      </c>
    </row>
    <row r="971" spans="2:16" s="1" customFormat="1" x14ac:dyDescent="0.2">
      <c r="B971" s="32"/>
      <c r="C971" s="32"/>
      <c r="D971" s="104"/>
      <c r="E971" s="191"/>
      <c r="F971" s="31"/>
      <c r="G971" s="71" t="str">
        <f t="shared" si="136"/>
        <v/>
      </c>
      <c r="H971" s="77">
        <f t="shared" si="137"/>
        <v>0</v>
      </c>
      <c r="I971" s="126">
        <f>IFERROR(VLOOKUP($D971,PGP!$A:$B,2,FALSE),0)</f>
        <v>0</v>
      </c>
      <c r="J971" s="127">
        <f t="shared" si="138"/>
        <v>0</v>
      </c>
      <c r="K971" s="128">
        <f t="shared" si="139"/>
        <v>0</v>
      </c>
      <c r="L971" s="129" t="str">
        <f t="shared" si="140"/>
        <v>N/A</v>
      </c>
      <c r="M971" s="130" t="str">
        <f t="shared" si="133"/>
        <v/>
      </c>
      <c r="N971" s="131">
        <f t="shared" si="134"/>
        <v>0</v>
      </c>
      <c r="O971" s="134" t="str">
        <f t="shared" si="135"/>
        <v/>
      </c>
      <c r="P971" s="1" t="str">
        <f t="shared" si="141"/>
        <v/>
      </c>
    </row>
    <row r="972" spans="2:16" s="1" customFormat="1" x14ac:dyDescent="0.2">
      <c r="B972" s="32"/>
      <c r="C972" s="32"/>
      <c r="D972" s="104"/>
      <c r="E972" s="191"/>
      <c r="F972" s="31"/>
      <c r="G972" s="71" t="str">
        <f t="shared" si="136"/>
        <v/>
      </c>
      <c r="H972" s="77">
        <f t="shared" si="137"/>
        <v>0</v>
      </c>
      <c r="I972" s="126">
        <f>IFERROR(VLOOKUP($D972,PGP!$A:$B,2,FALSE),0)</f>
        <v>0</v>
      </c>
      <c r="J972" s="127">
        <f t="shared" si="138"/>
        <v>0</v>
      </c>
      <c r="K972" s="128">
        <f t="shared" si="139"/>
        <v>0</v>
      </c>
      <c r="L972" s="129" t="str">
        <f t="shared" si="140"/>
        <v>N/A</v>
      </c>
      <c r="M972" s="130" t="str">
        <f t="shared" si="133"/>
        <v/>
      </c>
      <c r="N972" s="131">
        <f t="shared" si="134"/>
        <v>0</v>
      </c>
      <c r="O972" s="134" t="str">
        <f t="shared" si="135"/>
        <v/>
      </c>
      <c r="P972" s="1" t="str">
        <f t="shared" si="141"/>
        <v/>
      </c>
    </row>
    <row r="973" spans="2:16" s="1" customFormat="1" x14ac:dyDescent="0.2">
      <c r="B973" s="32"/>
      <c r="C973" s="32"/>
      <c r="D973" s="104"/>
      <c r="E973" s="191"/>
      <c r="F973" s="31"/>
      <c r="G973" s="71" t="str">
        <f t="shared" si="136"/>
        <v/>
      </c>
      <c r="H973" s="77">
        <f t="shared" si="137"/>
        <v>0</v>
      </c>
      <c r="I973" s="126">
        <f>IFERROR(VLOOKUP($D973,PGP!$A:$B,2,FALSE),0)</f>
        <v>0</v>
      </c>
      <c r="J973" s="127">
        <f t="shared" si="138"/>
        <v>0</v>
      </c>
      <c r="K973" s="128">
        <f t="shared" si="139"/>
        <v>0</v>
      </c>
      <c r="L973" s="129" t="str">
        <f t="shared" si="140"/>
        <v>N/A</v>
      </c>
      <c r="M973" s="130" t="str">
        <f t="shared" si="133"/>
        <v/>
      </c>
      <c r="N973" s="131">
        <f t="shared" si="134"/>
        <v>0</v>
      </c>
      <c r="O973" s="134" t="str">
        <f t="shared" si="135"/>
        <v/>
      </c>
      <c r="P973" s="1" t="str">
        <f t="shared" si="141"/>
        <v/>
      </c>
    </row>
    <row r="974" spans="2:16" s="1" customFormat="1" x14ac:dyDescent="0.2">
      <c r="B974" s="32"/>
      <c r="C974" s="32"/>
      <c r="D974" s="104"/>
      <c r="E974" s="191"/>
      <c r="F974" s="31"/>
      <c r="G974" s="71" t="str">
        <f t="shared" si="136"/>
        <v/>
      </c>
      <c r="H974" s="77">
        <f t="shared" si="137"/>
        <v>0</v>
      </c>
      <c r="I974" s="126">
        <f>IFERROR(VLOOKUP($D974,PGP!$A:$B,2,FALSE),0)</f>
        <v>0</v>
      </c>
      <c r="J974" s="127">
        <f t="shared" si="138"/>
        <v>0</v>
      </c>
      <c r="K974" s="128">
        <f t="shared" si="139"/>
        <v>0</v>
      </c>
      <c r="L974" s="129" t="str">
        <f t="shared" si="140"/>
        <v>N/A</v>
      </c>
      <c r="M974" s="130" t="str">
        <f t="shared" si="133"/>
        <v/>
      </c>
      <c r="N974" s="131">
        <f t="shared" si="134"/>
        <v>0</v>
      </c>
      <c r="O974" s="134" t="str">
        <f t="shared" si="135"/>
        <v/>
      </c>
      <c r="P974" s="1" t="str">
        <f t="shared" si="141"/>
        <v/>
      </c>
    </row>
    <row r="975" spans="2:16" s="1" customFormat="1" x14ac:dyDescent="0.2">
      <c r="B975" s="32"/>
      <c r="C975" s="32"/>
      <c r="D975" s="104"/>
      <c r="E975" s="191"/>
      <c r="F975" s="31"/>
      <c r="G975" s="71" t="str">
        <f t="shared" si="136"/>
        <v/>
      </c>
      <c r="H975" s="77">
        <f t="shared" si="137"/>
        <v>0</v>
      </c>
      <c r="I975" s="126">
        <f>IFERROR(VLOOKUP($D975,PGP!$A:$B,2,FALSE),0)</f>
        <v>0</v>
      </c>
      <c r="J975" s="127">
        <f t="shared" si="138"/>
        <v>0</v>
      </c>
      <c r="K975" s="128">
        <f t="shared" si="139"/>
        <v>0</v>
      </c>
      <c r="L975" s="129" t="str">
        <f t="shared" si="140"/>
        <v>N/A</v>
      </c>
      <c r="M975" s="130" t="str">
        <f t="shared" si="133"/>
        <v/>
      </c>
      <c r="N975" s="131">
        <f t="shared" si="134"/>
        <v>0</v>
      </c>
      <c r="O975" s="134" t="str">
        <f t="shared" si="135"/>
        <v/>
      </c>
      <c r="P975" s="1" t="str">
        <f t="shared" si="141"/>
        <v/>
      </c>
    </row>
    <row r="976" spans="2:16" s="1" customFormat="1" x14ac:dyDescent="0.2">
      <c r="B976" s="32"/>
      <c r="C976" s="32"/>
      <c r="D976" s="104"/>
      <c r="E976" s="191"/>
      <c r="F976" s="31"/>
      <c r="G976" s="71" t="str">
        <f t="shared" si="136"/>
        <v/>
      </c>
      <c r="H976" s="77">
        <f t="shared" si="137"/>
        <v>0</v>
      </c>
      <c r="I976" s="126">
        <f>IFERROR(VLOOKUP($D976,PGP!$A:$B,2,FALSE),0)</f>
        <v>0</v>
      </c>
      <c r="J976" s="127">
        <f t="shared" si="138"/>
        <v>0</v>
      </c>
      <c r="K976" s="128">
        <f t="shared" si="139"/>
        <v>0</v>
      </c>
      <c r="L976" s="129" t="str">
        <f t="shared" si="140"/>
        <v>N/A</v>
      </c>
      <c r="M976" s="130" t="str">
        <f t="shared" si="133"/>
        <v/>
      </c>
      <c r="N976" s="131">
        <f t="shared" si="134"/>
        <v>0</v>
      </c>
      <c r="O976" s="134" t="str">
        <f t="shared" si="135"/>
        <v/>
      </c>
      <c r="P976" s="1" t="str">
        <f t="shared" si="141"/>
        <v/>
      </c>
    </row>
    <row r="977" spans="2:16" s="1" customFormat="1" x14ac:dyDescent="0.2">
      <c r="B977" s="32"/>
      <c r="C977" s="32"/>
      <c r="D977" s="104"/>
      <c r="E977" s="191"/>
      <c r="F977" s="31"/>
      <c r="G977" s="71" t="str">
        <f t="shared" si="136"/>
        <v/>
      </c>
      <c r="H977" s="77">
        <f t="shared" si="137"/>
        <v>0</v>
      </c>
      <c r="I977" s="126">
        <f>IFERROR(VLOOKUP($D977,PGP!$A:$B,2,FALSE),0)</f>
        <v>0</v>
      </c>
      <c r="J977" s="127">
        <f t="shared" si="138"/>
        <v>0</v>
      </c>
      <c r="K977" s="128">
        <f t="shared" si="139"/>
        <v>0</v>
      </c>
      <c r="L977" s="129" t="str">
        <f t="shared" si="140"/>
        <v>N/A</v>
      </c>
      <c r="M977" s="130" t="str">
        <f t="shared" si="133"/>
        <v/>
      </c>
      <c r="N977" s="131">
        <f t="shared" si="134"/>
        <v>0</v>
      </c>
      <c r="O977" s="134" t="str">
        <f t="shared" si="135"/>
        <v/>
      </c>
      <c r="P977" s="1" t="str">
        <f t="shared" si="141"/>
        <v/>
      </c>
    </row>
    <row r="978" spans="2:16" s="1" customFormat="1" x14ac:dyDescent="0.2">
      <c r="B978" s="32"/>
      <c r="C978" s="32"/>
      <c r="D978" s="104"/>
      <c r="E978" s="191"/>
      <c r="F978" s="31"/>
      <c r="G978" s="71" t="str">
        <f t="shared" si="136"/>
        <v/>
      </c>
      <c r="H978" s="77">
        <f t="shared" si="137"/>
        <v>0</v>
      </c>
      <c r="I978" s="126">
        <f>IFERROR(VLOOKUP($D978,PGP!$A:$B,2,FALSE),0)</f>
        <v>0</v>
      </c>
      <c r="J978" s="127">
        <f t="shared" si="138"/>
        <v>0</v>
      </c>
      <c r="K978" s="128">
        <f t="shared" si="139"/>
        <v>0</v>
      </c>
      <c r="L978" s="129" t="str">
        <f t="shared" si="140"/>
        <v>N/A</v>
      </c>
      <c r="M978" s="130" t="str">
        <f t="shared" si="133"/>
        <v/>
      </c>
      <c r="N978" s="131">
        <f t="shared" si="134"/>
        <v>0</v>
      </c>
      <c r="O978" s="134" t="str">
        <f t="shared" si="135"/>
        <v/>
      </c>
      <c r="P978" s="1" t="str">
        <f t="shared" si="141"/>
        <v/>
      </c>
    </row>
    <row r="979" spans="2:16" s="1" customFormat="1" x14ac:dyDescent="0.2">
      <c r="B979" s="32"/>
      <c r="C979" s="32"/>
      <c r="D979" s="104"/>
      <c r="E979" s="191"/>
      <c r="F979" s="31"/>
      <c r="G979" s="71" t="str">
        <f t="shared" si="136"/>
        <v/>
      </c>
      <c r="H979" s="77">
        <f t="shared" si="137"/>
        <v>0</v>
      </c>
      <c r="I979" s="126">
        <f>IFERROR(VLOOKUP($D979,PGP!$A:$B,2,FALSE),0)</f>
        <v>0</v>
      </c>
      <c r="J979" s="127">
        <f t="shared" si="138"/>
        <v>0</v>
      </c>
      <c r="K979" s="128">
        <f t="shared" si="139"/>
        <v>0</v>
      </c>
      <c r="L979" s="129" t="str">
        <f t="shared" si="140"/>
        <v>N/A</v>
      </c>
      <c r="M979" s="130" t="str">
        <f t="shared" si="133"/>
        <v/>
      </c>
      <c r="N979" s="131">
        <f t="shared" si="134"/>
        <v>0</v>
      </c>
      <c r="O979" s="134" t="str">
        <f t="shared" si="135"/>
        <v/>
      </c>
      <c r="P979" s="1" t="str">
        <f t="shared" si="141"/>
        <v/>
      </c>
    </row>
    <row r="980" spans="2:16" s="1" customFormat="1" x14ac:dyDescent="0.2">
      <c r="B980" s="32"/>
      <c r="C980" s="32"/>
      <c r="D980" s="104"/>
      <c r="E980" s="191"/>
      <c r="F980" s="31"/>
      <c r="G980" s="71" t="str">
        <f t="shared" si="136"/>
        <v/>
      </c>
      <c r="H980" s="77">
        <f t="shared" si="137"/>
        <v>0</v>
      </c>
      <c r="I980" s="126">
        <f>IFERROR(VLOOKUP($D980,PGP!$A:$B,2,FALSE),0)</f>
        <v>0</v>
      </c>
      <c r="J980" s="127">
        <f t="shared" si="138"/>
        <v>0</v>
      </c>
      <c r="K980" s="128">
        <f t="shared" si="139"/>
        <v>0</v>
      </c>
      <c r="L980" s="129" t="str">
        <f t="shared" si="140"/>
        <v>N/A</v>
      </c>
      <c r="M980" s="130" t="str">
        <f t="shared" si="133"/>
        <v/>
      </c>
      <c r="N980" s="131">
        <f t="shared" si="134"/>
        <v>0</v>
      </c>
      <c r="O980" s="134" t="str">
        <f t="shared" si="135"/>
        <v/>
      </c>
      <c r="P980" s="1" t="str">
        <f t="shared" si="141"/>
        <v/>
      </c>
    </row>
    <row r="981" spans="2:16" s="1" customFormat="1" x14ac:dyDescent="0.2">
      <c r="B981" s="32"/>
      <c r="C981" s="32"/>
      <c r="D981" s="104"/>
      <c r="E981" s="191"/>
      <c r="F981" s="31"/>
      <c r="G981" s="71" t="str">
        <f t="shared" si="136"/>
        <v/>
      </c>
      <c r="H981" s="77">
        <f t="shared" si="137"/>
        <v>0</v>
      </c>
      <c r="I981" s="126">
        <f>IFERROR(VLOOKUP($D981,PGP!$A:$B,2,FALSE),0)</f>
        <v>0</v>
      </c>
      <c r="J981" s="127">
        <f t="shared" si="138"/>
        <v>0</v>
      </c>
      <c r="K981" s="128">
        <f t="shared" si="139"/>
        <v>0</v>
      </c>
      <c r="L981" s="129" t="str">
        <f t="shared" si="140"/>
        <v>N/A</v>
      </c>
      <c r="M981" s="130" t="str">
        <f t="shared" si="133"/>
        <v/>
      </c>
      <c r="N981" s="131">
        <f t="shared" si="134"/>
        <v>0</v>
      </c>
      <c r="O981" s="134" t="str">
        <f t="shared" si="135"/>
        <v/>
      </c>
      <c r="P981" s="1" t="str">
        <f t="shared" si="141"/>
        <v/>
      </c>
    </row>
    <row r="982" spans="2:16" s="1" customFormat="1" x14ac:dyDescent="0.2">
      <c r="B982" s="32"/>
      <c r="C982" s="32"/>
      <c r="D982" s="104"/>
      <c r="E982" s="191"/>
      <c r="F982" s="31"/>
      <c r="G982" s="71" t="str">
        <f t="shared" si="136"/>
        <v/>
      </c>
      <c r="H982" s="77">
        <f t="shared" si="137"/>
        <v>0</v>
      </c>
      <c r="I982" s="126">
        <f>IFERROR(VLOOKUP($D982,PGP!$A:$B,2,FALSE),0)</f>
        <v>0</v>
      </c>
      <c r="J982" s="127">
        <f t="shared" si="138"/>
        <v>0</v>
      </c>
      <c r="K982" s="128">
        <f t="shared" si="139"/>
        <v>0</v>
      </c>
      <c r="L982" s="129" t="str">
        <f t="shared" si="140"/>
        <v>N/A</v>
      </c>
      <c r="M982" s="130" t="str">
        <f t="shared" si="133"/>
        <v/>
      </c>
      <c r="N982" s="131">
        <f t="shared" si="134"/>
        <v>0</v>
      </c>
      <c r="O982" s="134" t="str">
        <f t="shared" si="135"/>
        <v/>
      </c>
      <c r="P982" s="1" t="str">
        <f t="shared" si="141"/>
        <v/>
      </c>
    </row>
    <row r="983" spans="2:16" s="1" customFormat="1" x14ac:dyDescent="0.2">
      <c r="B983" s="32"/>
      <c r="C983" s="32"/>
      <c r="D983" s="104"/>
      <c r="E983" s="191"/>
      <c r="F983" s="31"/>
      <c r="G983" s="71" t="str">
        <f t="shared" si="136"/>
        <v/>
      </c>
      <c r="H983" s="77">
        <f t="shared" si="137"/>
        <v>0</v>
      </c>
      <c r="I983" s="126">
        <f>IFERROR(VLOOKUP($D983,PGP!$A:$B,2,FALSE),0)</f>
        <v>0</v>
      </c>
      <c r="J983" s="127">
        <f t="shared" si="138"/>
        <v>0</v>
      </c>
      <c r="K983" s="128">
        <f t="shared" si="139"/>
        <v>0</v>
      </c>
      <c r="L983" s="129" t="str">
        <f t="shared" si="140"/>
        <v>N/A</v>
      </c>
      <c r="M983" s="130" t="str">
        <f t="shared" si="133"/>
        <v/>
      </c>
      <c r="N983" s="131">
        <f t="shared" si="134"/>
        <v>0</v>
      </c>
      <c r="O983" s="134" t="str">
        <f t="shared" si="135"/>
        <v/>
      </c>
      <c r="P983" s="1" t="str">
        <f t="shared" si="141"/>
        <v/>
      </c>
    </row>
    <row r="984" spans="2:16" s="1" customFormat="1" x14ac:dyDescent="0.2">
      <c r="B984" s="32"/>
      <c r="C984" s="32"/>
      <c r="D984" s="104"/>
      <c r="E984" s="191"/>
      <c r="F984" s="31"/>
      <c r="G984" s="71" t="str">
        <f t="shared" si="136"/>
        <v/>
      </c>
      <c r="H984" s="77">
        <f t="shared" si="137"/>
        <v>0</v>
      </c>
      <c r="I984" s="126">
        <f>IFERROR(VLOOKUP($D984,PGP!$A:$B,2,FALSE),0)</f>
        <v>0</v>
      </c>
      <c r="J984" s="127">
        <f t="shared" si="138"/>
        <v>0</v>
      </c>
      <c r="K984" s="128">
        <f t="shared" si="139"/>
        <v>0</v>
      </c>
      <c r="L984" s="129" t="str">
        <f t="shared" si="140"/>
        <v>N/A</v>
      </c>
      <c r="M984" s="130" t="str">
        <f t="shared" si="133"/>
        <v/>
      </c>
      <c r="N984" s="131">
        <f t="shared" si="134"/>
        <v>0</v>
      </c>
      <c r="O984" s="134" t="str">
        <f t="shared" si="135"/>
        <v/>
      </c>
      <c r="P984" s="1" t="str">
        <f t="shared" si="141"/>
        <v/>
      </c>
    </row>
    <row r="985" spans="2:16" s="1" customFormat="1" x14ac:dyDescent="0.2">
      <c r="B985" s="32"/>
      <c r="C985" s="32"/>
      <c r="D985" s="104"/>
      <c r="E985" s="191"/>
      <c r="F985" s="31"/>
      <c r="G985" s="71" t="str">
        <f t="shared" si="136"/>
        <v/>
      </c>
      <c r="H985" s="77">
        <f t="shared" si="137"/>
        <v>0</v>
      </c>
      <c r="I985" s="126">
        <f>IFERROR(VLOOKUP($D985,PGP!$A:$B,2,FALSE),0)</f>
        <v>0</v>
      </c>
      <c r="J985" s="127">
        <f t="shared" si="138"/>
        <v>0</v>
      </c>
      <c r="K985" s="128">
        <f t="shared" si="139"/>
        <v>0</v>
      </c>
      <c r="L985" s="129" t="str">
        <f t="shared" si="140"/>
        <v>N/A</v>
      </c>
      <c r="M985" s="130" t="str">
        <f t="shared" si="133"/>
        <v/>
      </c>
      <c r="N985" s="131">
        <f t="shared" si="134"/>
        <v>0</v>
      </c>
      <c r="O985" s="134" t="str">
        <f t="shared" si="135"/>
        <v/>
      </c>
      <c r="P985" s="1" t="str">
        <f t="shared" si="141"/>
        <v/>
      </c>
    </row>
    <row r="986" spans="2:16" s="1" customFormat="1" x14ac:dyDescent="0.2">
      <c r="B986" s="32"/>
      <c r="C986" s="32"/>
      <c r="D986" s="104"/>
      <c r="E986" s="191"/>
      <c r="F986" s="31"/>
      <c r="G986" s="71" t="str">
        <f t="shared" si="136"/>
        <v/>
      </c>
      <c r="H986" s="77">
        <f t="shared" si="137"/>
        <v>0</v>
      </c>
      <c r="I986" s="126">
        <f>IFERROR(VLOOKUP($D986,PGP!$A:$B,2,FALSE),0)</f>
        <v>0</v>
      </c>
      <c r="J986" s="127">
        <f t="shared" si="138"/>
        <v>0</v>
      </c>
      <c r="K986" s="128">
        <f t="shared" si="139"/>
        <v>0</v>
      </c>
      <c r="L986" s="129" t="str">
        <f t="shared" si="140"/>
        <v>N/A</v>
      </c>
      <c r="M986" s="130" t="str">
        <f t="shared" si="133"/>
        <v/>
      </c>
      <c r="N986" s="131">
        <f t="shared" si="134"/>
        <v>0</v>
      </c>
      <c r="O986" s="134" t="str">
        <f t="shared" si="135"/>
        <v/>
      </c>
      <c r="P986" s="1" t="str">
        <f t="shared" si="141"/>
        <v/>
      </c>
    </row>
    <row r="987" spans="2:16" s="1" customFormat="1" x14ac:dyDescent="0.2">
      <c r="B987" s="32"/>
      <c r="C987" s="32"/>
      <c r="D987" s="104"/>
      <c r="E987" s="191"/>
      <c r="F987" s="31"/>
      <c r="G987" s="71" t="str">
        <f t="shared" si="136"/>
        <v/>
      </c>
      <c r="H987" s="77">
        <f t="shared" si="137"/>
        <v>0</v>
      </c>
      <c r="I987" s="126">
        <f>IFERROR(VLOOKUP($D987,PGP!$A:$B,2,FALSE),0)</f>
        <v>0</v>
      </c>
      <c r="J987" s="127">
        <f t="shared" si="138"/>
        <v>0</v>
      </c>
      <c r="K987" s="128">
        <f t="shared" si="139"/>
        <v>0</v>
      </c>
      <c r="L987" s="129" t="str">
        <f t="shared" si="140"/>
        <v>N/A</v>
      </c>
      <c r="M987" s="130" t="str">
        <f t="shared" si="133"/>
        <v/>
      </c>
      <c r="N987" s="131">
        <f t="shared" si="134"/>
        <v>0</v>
      </c>
      <c r="O987" s="134" t="str">
        <f t="shared" si="135"/>
        <v/>
      </c>
      <c r="P987" s="1" t="str">
        <f t="shared" si="141"/>
        <v/>
      </c>
    </row>
    <row r="988" spans="2:16" s="1" customFormat="1" x14ac:dyDescent="0.2">
      <c r="B988" s="32"/>
      <c r="C988" s="32"/>
      <c r="D988" s="104"/>
      <c r="E988" s="191"/>
      <c r="F988" s="31"/>
      <c r="G988" s="71" t="str">
        <f t="shared" si="136"/>
        <v/>
      </c>
      <c r="H988" s="77">
        <f t="shared" si="137"/>
        <v>0</v>
      </c>
      <c r="I988" s="126">
        <f>IFERROR(VLOOKUP($D988,PGP!$A:$B,2,FALSE),0)</f>
        <v>0</v>
      </c>
      <c r="J988" s="127">
        <f t="shared" si="138"/>
        <v>0</v>
      </c>
      <c r="K988" s="128">
        <f t="shared" si="139"/>
        <v>0</v>
      </c>
      <c r="L988" s="129" t="str">
        <f t="shared" si="140"/>
        <v>N/A</v>
      </c>
      <c r="M988" s="130" t="str">
        <f t="shared" si="133"/>
        <v/>
      </c>
      <c r="N988" s="131">
        <f t="shared" si="134"/>
        <v>0</v>
      </c>
      <c r="O988" s="134" t="str">
        <f t="shared" si="135"/>
        <v/>
      </c>
      <c r="P988" s="1" t="str">
        <f t="shared" si="141"/>
        <v/>
      </c>
    </row>
    <row r="989" spans="2:16" s="1" customFormat="1" x14ac:dyDescent="0.2">
      <c r="B989" s="32"/>
      <c r="C989" s="32"/>
      <c r="D989" s="104"/>
      <c r="E989" s="191"/>
      <c r="F989" s="31"/>
      <c r="G989" s="71" t="str">
        <f t="shared" si="136"/>
        <v/>
      </c>
      <c r="H989" s="77">
        <f t="shared" si="137"/>
        <v>0</v>
      </c>
      <c r="I989" s="126">
        <f>IFERROR(VLOOKUP($D989,PGP!$A:$B,2,FALSE),0)</f>
        <v>0</v>
      </c>
      <c r="J989" s="127">
        <f t="shared" si="138"/>
        <v>0</v>
      </c>
      <c r="K989" s="128">
        <f t="shared" si="139"/>
        <v>0</v>
      </c>
      <c r="L989" s="129" t="str">
        <f t="shared" si="140"/>
        <v>N/A</v>
      </c>
      <c r="M989" s="130" t="str">
        <f t="shared" si="133"/>
        <v/>
      </c>
      <c r="N989" s="131">
        <f t="shared" si="134"/>
        <v>0</v>
      </c>
      <c r="O989" s="134" t="str">
        <f t="shared" si="135"/>
        <v/>
      </c>
      <c r="P989" s="1" t="str">
        <f t="shared" si="141"/>
        <v/>
      </c>
    </row>
    <row r="990" spans="2:16" s="1" customFormat="1" x14ac:dyDescent="0.2">
      <c r="B990" s="32"/>
      <c r="C990" s="32"/>
      <c r="D990" s="104"/>
      <c r="E990" s="191"/>
      <c r="F990" s="31"/>
      <c r="G990" s="71" t="str">
        <f t="shared" si="136"/>
        <v/>
      </c>
      <c r="H990" s="77">
        <f t="shared" si="137"/>
        <v>0</v>
      </c>
      <c r="I990" s="126">
        <f>IFERROR(VLOOKUP($D990,PGP!$A:$B,2,FALSE),0)</f>
        <v>0</v>
      </c>
      <c r="J990" s="127">
        <f t="shared" si="138"/>
        <v>0</v>
      </c>
      <c r="K990" s="128">
        <f t="shared" si="139"/>
        <v>0</v>
      </c>
      <c r="L990" s="129" t="str">
        <f t="shared" si="140"/>
        <v>N/A</v>
      </c>
      <c r="M990" s="130" t="str">
        <f t="shared" si="133"/>
        <v/>
      </c>
      <c r="N990" s="131">
        <f t="shared" si="134"/>
        <v>0</v>
      </c>
      <c r="O990" s="134" t="str">
        <f t="shared" si="135"/>
        <v/>
      </c>
      <c r="P990" s="1" t="str">
        <f t="shared" si="141"/>
        <v/>
      </c>
    </row>
    <row r="991" spans="2:16" s="1" customFormat="1" x14ac:dyDescent="0.2">
      <c r="B991" s="32"/>
      <c r="C991" s="32"/>
      <c r="D991" s="104"/>
      <c r="E991" s="191"/>
      <c r="F991" s="31"/>
      <c r="G991" s="71" t="str">
        <f t="shared" si="136"/>
        <v/>
      </c>
      <c r="H991" s="77">
        <f t="shared" si="137"/>
        <v>0</v>
      </c>
      <c r="I991" s="126">
        <f>IFERROR(VLOOKUP($D991,PGP!$A:$B,2,FALSE),0)</f>
        <v>0</v>
      </c>
      <c r="J991" s="127">
        <f t="shared" si="138"/>
        <v>0</v>
      </c>
      <c r="K991" s="128">
        <f t="shared" si="139"/>
        <v>0</v>
      </c>
      <c r="L991" s="129" t="str">
        <f t="shared" si="140"/>
        <v>N/A</v>
      </c>
      <c r="M991" s="130" t="str">
        <f t="shared" si="133"/>
        <v/>
      </c>
      <c r="N991" s="131">
        <f t="shared" si="134"/>
        <v>0</v>
      </c>
      <c r="O991" s="134" t="str">
        <f t="shared" si="135"/>
        <v/>
      </c>
      <c r="P991" s="1" t="str">
        <f t="shared" si="141"/>
        <v/>
      </c>
    </row>
    <row r="992" spans="2:16" s="1" customFormat="1" x14ac:dyDescent="0.2">
      <c r="B992" s="32"/>
      <c r="C992" s="32"/>
      <c r="D992" s="104"/>
      <c r="E992" s="191"/>
      <c r="F992" s="31"/>
      <c r="G992" s="71" t="str">
        <f t="shared" si="136"/>
        <v/>
      </c>
      <c r="H992" s="77">
        <f t="shared" si="137"/>
        <v>0</v>
      </c>
      <c r="I992" s="126">
        <f>IFERROR(VLOOKUP($D992,PGP!$A:$B,2,FALSE),0)</f>
        <v>0</v>
      </c>
      <c r="J992" s="127">
        <f t="shared" si="138"/>
        <v>0</v>
      </c>
      <c r="K992" s="128">
        <f t="shared" si="139"/>
        <v>0</v>
      </c>
      <c r="L992" s="129" t="str">
        <f t="shared" si="140"/>
        <v>N/A</v>
      </c>
      <c r="M992" s="130" t="str">
        <f t="shared" si="133"/>
        <v/>
      </c>
      <c r="N992" s="131">
        <f t="shared" si="134"/>
        <v>0</v>
      </c>
      <c r="O992" s="134" t="str">
        <f t="shared" si="135"/>
        <v/>
      </c>
      <c r="P992" s="1" t="str">
        <f t="shared" si="141"/>
        <v/>
      </c>
    </row>
    <row r="993" spans="2:16" s="1" customFormat="1" x14ac:dyDescent="0.2">
      <c r="B993" s="32"/>
      <c r="C993" s="32"/>
      <c r="D993" s="104"/>
      <c r="E993" s="191"/>
      <c r="F993" s="31"/>
      <c r="G993" s="71" t="str">
        <f t="shared" si="136"/>
        <v/>
      </c>
      <c r="H993" s="77">
        <f t="shared" si="137"/>
        <v>0</v>
      </c>
      <c r="I993" s="126">
        <f>IFERROR(VLOOKUP($D993,PGP!$A:$B,2,FALSE),0)</f>
        <v>0</v>
      </c>
      <c r="J993" s="127">
        <f t="shared" si="138"/>
        <v>0</v>
      </c>
      <c r="K993" s="128">
        <f t="shared" si="139"/>
        <v>0</v>
      </c>
      <c r="L993" s="129" t="str">
        <f t="shared" si="140"/>
        <v>N/A</v>
      </c>
      <c r="M993" s="130" t="str">
        <f t="shared" ref="M993:M1031" si="142">IF(E993=0,"",IF(J993=N993,"Calcul de base/ Standard calculation","Marge protégée/ Protected margin"))</f>
        <v/>
      </c>
      <c r="N993" s="131">
        <f t="shared" ref="N993:N1031" si="143">IF(J993="NA",L993,MIN(J993,L993))</f>
        <v>0</v>
      </c>
      <c r="O993" s="134" t="str">
        <f t="shared" ref="O993:O1031" si="144">IF(ISBLANK(F993),"",IF(E993&gt;0,ROUNDDOWN(N993/0.05,0)*0.05,"Remplir colonne D/Complete column D"))</f>
        <v/>
      </c>
      <c r="P993" s="1" t="str">
        <f t="shared" si="141"/>
        <v/>
      </c>
    </row>
    <row r="994" spans="2:16" s="1" customFormat="1" x14ac:dyDescent="0.2">
      <c r="B994" s="32"/>
      <c r="C994" s="32"/>
      <c r="D994" s="104"/>
      <c r="E994" s="191"/>
      <c r="F994" s="31"/>
      <c r="G994" s="71" t="str">
        <f t="shared" ref="G994:G1031" si="145">IFERROR(F994/E994,"")</f>
        <v/>
      </c>
      <c r="H994" s="77">
        <f t="shared" ref="H994:H1031" si="146">(IF(AND(D994="Fleurs séchées/Dried cannabis",(E994&lt;28)),1.05,0)+IF(AND(D994="Fleurs séchées/Dried cannabis",(E994=28)),0.9,0))*$E994</f>
        <v>0</v>
      </c>
      <c r="I994" s="126">
        <f>IFERROR(VLOOKUP($D994,PGP!$A:$B,2,FALSE),0)</f>
        <v>0</v>
      </c>
      <c r="J994" s="127">
        <f t="shared" ref="J994:J1031" si="147">ROUNDDOWN(((F994/1.14975)-H994)/(1+I994),2)</f>
        <v>0</v>
      </c>
      <c r="K994" s="128">
        <f t="shared" ref="K994:K1031" si="148">(IF(AND(D994="Fleurs séchées/Dried cannabis",(E994&lt;28)),1.85,0)+IF(AND(D994="Fleurs séchées/Dried cannabis",(E994=28)),1.25,0)+IF(D994="Préroulés/Pre-rolled",2.2,0)+IF(D994="Moulu/Ground",1.5,0)+IF(AND(D994="Haschich/Hash",(E994&gt;=3)),3.5,0)+IF(AND(D994="Haschich/Hash",AND(E994&gt;=2,E994&lt;3)),4.3,0)+IF(AND(D994="Haschich/Hash",AND(E994&gt;=0,E994&lt;2)),5.9,0))*E994</f>
        <v>0</v>
      </c>
      <c r="L994" s="129" t="str">
        <f t="shared" ref="L994:L1031" si="149">IF(K994&gt;0,(F994/1.14975)-K994,"N/A")</f>
        <v>N/A</v>
      </c>
      <c r="M994" s="130" t="str">
        <f t="shared" si="142"/>
        <v/>
      </c>
      <c r="N994" s="131">
        <f t="shared" si="143"/>
        <v>0</v>
      </c>
      <c r="O994" s="134" t="str">
        <f t="shared" si="144"/>
        <v/>
      </c>
      <c r="P994" s="1" t="str">
        <f t="shared" si="141"/>
        <v/>
      </c>
    </row>
    <row r="995" spans="2:16" s="1" customFormat="1" x14ac:dyDescent="0.2">
      <c r="B995" s="32"/>
      <c r="C995" s="32"/>
      <c r="D995" s="104"/>
      <c r="E995" s="191"/>
      <c r="F995" s="31"/>
      <c r="G995" s="71" t="str">
        <f t="shared" si="145"/>
        <v/>
      </c>
      <c r="H995" s="77">
        <f t="shared" si="146"/>
        <v>0</v>
      </c>
      <c r="I995" s="126">
        <f>IFERROR(VLOOKUP($D995,PGP!$A:$B,2,FALSE),0)</f>
        <v>0</v>
      </c>
      <c r="J995" s="127">
        <f t="shared" si="147"/>
        <v>0</v>
      </c>
      <c r="K995" s="128">
        <f t="shared" si="148"/>
        <v>0</v>
      </c>
      <c r="L995" s="129" t="str">
        <f t="shared" si="149"/>
        <v>N/A</v>
      </c>
      <c r="M995" s="130" t="str">
        <f t="shared" si="142"/>
        <v/>
      </c>
      <c r="N995" s="131">
        <f t="shared" si="143"/>
        <v>0</v>
      </c>
      <c r="O995" s="134" t="str">
        <f t="shared" si="144"/>
        <v/>
      </c>
      <c r="P995" s="1" t="str">
        <f t="shared" si="141"/>
        <v/>
      </c>
    </row>
    <row r="996" spans="2:16" s="1" customFormat="1" x14ac:dyDescent="0.2">
      <c r="B996" s="32"/>
      <c r="C996" s="32"/>
      <c r="D996" s="104"/>
      <c r="E996" s="191"/>
      <c r="F996" s="31"/>
      <c r="G996" s="71" t="str">
        <f t="shared" si="145"/>
        <v/>
      </c>
      <c r="H996" s="77">
        <f t="shared" si="146"/>
        <v>0</v>
      </c>
      <c r="I996" s="126">
        <f>IFERROR(VLOOKUP($D996,PGP!$A:$B,2,FALSE),0)</f>
        <v>0</v>
      </c>
      <c r="J996" s="127">
        <f t="shared" si="147"/>
        <v>0</v>
      </c>
      <c r="K996" s="128">
        <f t="shared" si="148"/>
        <v>0</v>
      </c>
      <c r="L996" s="129" t="str">
        <f t="shared" si="149"/>
        <v>N/A</v>
      </c>
      <c r="M996" s="130" t="str">
        <f t="shared" si="142"/>
        <v/>
      </c>
      <c r="N996" s="131">
        <f t="shared" si="143"/>
        <v>0</v>
      </c>
      <c r="O996" s="134" t="str">
        <f t="shared" si="144"/>
        <v/>
      </c>
      <c r="P996" s="1" t="str">
        <f t="shared" si="141"/>
        <v/>
      </c>
    </row>
    <row r="997" spans="2:16" s="1" customFormat="1" x14ac:dyDescent="0.2">
      <c r="B997" s="32"/>
      <c r="C997" s="32"/>
      <c r="D997" s="104"/>
      <c r="E997" s="191"/>
      <c r="F997" s="31"/>
      <c r="G997" s="71" t="str">
        <f t="shared" si="145"/>
        <v/>
      </c>
      <c r="H997" s="77">
        <f t="shared" si="146"/>
        <v>0</v>
      </c>
      <c r="I997" s="126">
        <f>IFERROR(VLOOKUP($D997,PGP!$A:$B,2,FALSE),0)</f>
        <v>0</v>
      </c>
      <c r="J997" s="127">
        <f t="shared" si="147"/>
        <v>0</v>
      </c>
      <c r="K997" s="128">
        <f t="shared" si="148"/>
        <v>0</v>
      </c>
      <c r="L997" s="129" t="str">
        <f t="shared" si="149"/>
        <v>N/A</v>
      </c>
      <c r="M997" s="130" t="str">
        <f t="shared" si="142"/>
        <v/>
      </c>
      <c r="N997" s="131">
        <f t="shared" si="143"/>
        <v>0</v>
      </c>
      <c r="O997" s="134" t="str">
        <f t="shared" si="144"/>
        <v/>
      </c>
      <c r="P997" s="1" t="str">
        <f t="shared" si="141"/>
        <v/>
      </c>
    </row>
    <row r="998" spans="2:16" s="1" customFormat="1" x14ac:dyDescent="0.2">
      <c r="B998" s="32"/>
      <c r="C998" s="32"/>
      <c r="D998" s="104"/>
      <c r="E998" s="191"/>
      <c r="F998" s="31"/>
      <c r="G998" s="71" t="str">
        <f t="shared" si="145"/>
        <v/>
      </c>
      <c r="H998" s="77">
        <f t="shared" si="146"/>
        <v>0</v>
      </c>
      <c r="I998" s="126">
        <f>IFERROR(VLOOKUP($D998,PGP!$A:$B,2,FALSE),0)</f>
        <v>0</v>
      </c>
      <c r="J998" s="127">
        <f t="shared" si="147"/>
        <v>0</v>
      </c>
      <c r="K998" s="128">
        <f t="shared" si="148"/>
        <v>0</v>
      </c>
      <c r="L998" s="129" t="str">
        <f t="shared" si="149"/>
        <v>N/A</v>
      </c>
      <c r="M998" s="130" t="str">
        <f t="shared" si="142"/>
        <v/>
      </c>
      <c r="N998" s="131">
        <f t="shared" si="143"/>
        <v>0</v>
      </c>
      <c r="O998" s="134" t="str">
        <f t="shared" si="144"/>
        <v/>
      </c>
      <c r="P998" s="1" t="str">
        <f t="shared" si="141"/>
        <v/>
      </c>
    </row>
    <row r="999" spans="2:16" s="1" customFormat="1" x14ac:dyDescent="0.2">
      <c r="B999" s="32"/>
      <c r="C999" s="32"/>
      <c r="D999" s="104"/>
      <c r="E999" s="191"/>
      <c r="F999" s="31"/>
      <c r="G999" s="71" t="str">
        <f t="shared" si="145"/>
        <v/>
      </c>
      <c r="H999" s="77">
        <f t="shared" si="146"/>
        <v>0</v>
      </c>
      <c r="I999" s="126">
        <f>IFERROR(VLOOKUP($D999,PGP!$A:$B,2,FALSE),0)</f>
        <v>0</v>
      </c>
      <c r="J999" s="127">
        <f t="shared" si="147"/>
        <v>0</v>
      </c>
      <c r="K999" s="128">
        <f t="shared" si="148"/>
        <v>0</v>
      </c>
      <c r="L999" s="129" t="str">
        <f t="shared" si="149"/>
        <v>N/A</v>
      </c>
      <c r="M999" s="130" t="str">
        <f t="shared" si="142"/>
        <v/>
      </c>
      <c r="N999" s="131">
        <f t="shared" si="143"/>
        <v>0</v>
      </c>
      <c r="O999" s="134" t="str">
        <f t="shared" si="144"/>
        <v/>
      </c>
      <c r="P999" s="1" t="str">
        <f t="shared" si="141"/>
        <v/>
      </c>
    </row>
    <row r="1000" spans="2:16" s="1" customFormat="1" x14ac:dyDescent="0.2">
      <c r="B1000" s="32"/>
      <c r="C1000" s="32"/>
      <c r="D1000" s="104"/>
      <c r="E1000" s="191"/>
      <c r="F1000" s="31"/>
      <c r="G1000" s="71" t="str">
        <f t="shared" si="145"/>
        <v/>
      </c>
      <c r="H1000" s="77">
        <f t="shared" si="146"/>
        <v>0</v>
      </c>
      <c r="I1000" s="126">
        <f>IFERROR(VLOOKUP($D1000,PGP!$A:$B,2,FALSE),0)</f>
        <v>0</v>
      </c>
      <c r="J1000" s="127">
        <f t="shared" si="147"/>
        <v>0</v>
      </c>
      <c r="K1000" s="128">
        <f t="shared" si="148"/>
        <v>0</v>
      </c>
      <c r="L1000" s="129" t="str">
        <f t="shared" si="149"/>
        <v>N/A</v>
      </c>
      <c r="M1000" s="130" t="str">
        <f t="shared" si="142"/>
        <v/>
      </c>
      <c r="N1000" s="131">
        <f t="shared" si="143"/>
        <v>0</v>
      </c>
      <c r="O1000" s="134" t="str">
        <f t="shared" si="144"/>
        <v/>
      </c>
      <c r="P1000" s="1" t="str">
        <f t="shared" si="141"/>
        <v/>
      </c>
    </row>
    <row r="1001" spans="2:16" s="1" customFormat="1" x14ac:dyDescent="0.2">
      <c r="B1001" s="32"/>
      <c r="C1001" s="32"/>
      <c r="D1001" s="104"/>
      <c r="E1001" s="191"/>
      <c r="F1001" s="31"/>
      <c r="G1001" s="71" t="str">
        <f t="shared" si="145"/>
        <v/>
      </c>
      <c r="H1001" s="77">
        <f t="shared" si="146"/>
        <v>0</v>
      </c>
      <c r="I1001" s="126">
        <f>IFERROR(VLOOKUP($D1001,PGP!$A:$B,2,FALSE),0)</f>
        <v>0</v>
      </c>
      <c r="J1001" s="127">
        <f t="shared" si="147"/>
        <v>0</v>
      </c>
      <c r="K1001" s="128">
        <f t="shared" si="148"/>
        <v>0</v>
      </c>
      <c r="L1001" s="129" t="str">
        <f t="shared" si="149"/>
        <v>N/A</v>
      </c>
      <c r="M1001" s="130" t="str">
        <f t="shared" si="142"/>
        <v/>
      </c>
      <c r="N1001" s="131">
        <f t="shared" si="143"/>
        <v>0</v>
      </c>
      <c r="O1001" s="134" t="str">
        <f t="shared" si="144"/>
        <v/>
      </c>
      <c r="P1001" s="1" t="str">
        <f t="shared" si="141"/>
        <v/>
      </c>
    </row>
    <row r="1002" spans="2:16" s="1" customFormat="1" x14ac:dyDescent="0.2">
      <c r="B1002" s="32"/>
      <c r="C1002" s="32"/>
      <c r="D1002" s="104"/>
      <c r="E1002" s="191"/>
      <c r="F1002" s="31"/>
      <c r="G1002" s="71" t="str">
        <f t="shared" si="145"/>
        <v/>
      </c>
      <c r="H1002" s="77">
        <f t="shared" si="146"/>
        <v>0</v>
      </c>
      <c r="I1002" s="126">
        <f>IFERROR(VLOOKUP($D1002,PGP!$A:$B,2,FALSE),0)</f>
        <v>0</v>
      </c>
      <c r="J1002" s="127">
        <f t="shared" si="147"/>
        <v>0</v>
      </c>
      <c r="K1002" s="128">
        <f t="shared" si="148"/>
        <v>0</v>
      </c>
      <c r="L1002" s="129" t="str">
        <f t="shared" si="149"/>
        <v>N/A</v>
      </c>
      <c r="M1002" s="130" t="str">
        <f t="shared" si="142"/>
        <v/>
      </c>
      <c r="N1002" s="131">
        <f t="shared" si="143"/>
        <v>0</v>
      </c>
      <c r="O1002" s="134" t="str">
        <f t="shared" si="144"/>
        <v/>
      </c>
      <c r="P1002" s="1" t="str">
        <f t="shared" si="141"/>
        <v/>
      </c>
    </row>
    <row r="1003" spans="2:16" s="1" customFormat="1" x14ac:dyDescent="0.2">
      <c r="B1003" s="32"/>
      <c r="C1003" s="32"/>
      <c r="D1003" s="104"/>
      <c r="E1003" s="191"/>
      <c r="F1003" s="31"/>
      <c r="G1003" s="71" t="str">
        <f t="shared" si="145"/>
        <v/>
      </c>
      <c r="H1003" s="77">
        <f t="shared" si="146"/>
        <v>0</v>
      </c>
      <c r="I1003" s="126">
        <f>IFERROR(VLOOKUP($D1003,PGP!$A:$B,2,FALSE),0)</f>
        <v>0</v>
      </c>
      <c r="J1003" s="127">
        <f t="shared" si="147"/>
        <v>0</v>
      </c>
      <c r="K1003" s="128">
        <f t="shared" si="148"/>
        <v>0</v>
      </c>
      <c r="L1003" s="129" t="str">
        <f t="shared" si="149"/>
        <v>N/A</v>
      </c>
      <c r="M1003" s="130" t="str">
        <f t="shared" si="142"/>
        <v/>
      </c>
      <c r="N1003" s="131">
        <f t="shared" si="143"/>
        <v>0</v>
      </c>
      <c r="O1003" s="134" t="str">
        <f t="shared" si="144"/>
        <v/>
      </c>
      <c r="P1003" s="1" t="str">
        <f t="shared" si="141"/>
        <v/>
      </c>
    </row>
    <row r="1004" spans="2:16" s="1" customFormat="1" x14ac:dyDescent="0.2">
      <c r="B1004" s="32"/>
      <c r="C1004" s="32"/>
      <c r="D1004" s="104"/>
      <c r="E1004" s="191"/>
      <c r="F1004" s="31"/>
      <c r="G1004" s="71" t="str">
        <f t="shared" si="145"/>
        <v/>
      </c>
      <c r="H1004" s="77">
        <f t="shared" si="146"/>
        <v>0</v>
      </c>
      <c r="I1004" s="126">
        <f>IFERROR(VLOOKUP($D1004,PGP!$A:$B,2,FALSE),0)</f>
        <v>0</v>
      </c>
      <c r="J1004" s="127">
        <f t="shared" si="147"/>
        <v>0</v>
      </c>
      <c r="K1004" s="128">
        <f t="shared" si="148"/>
        <v>0</v>
      </c>
      <c r="L1004" s="129" t="str">
        <f t="shared" si="149"/>
        <v>N/A</v>
      </c>
      <c r="M1004" s="130" t="str">
        <f t="shared" si="142"/>
        <v/>
      </c>
      <c r="N1004" s="131">
        <f t="shared" si="143"/>
        <v>0</v>
      </c>
      <c r="O1004" s="134" t="str">
        <f t="shared" si="144"/>
        <v/>
      </c>
      <c r="P1004" s="1" t="str">
        <f t="shared" ref="P1004:P1031" si="150">IF(ROUND(F1004,1)=F1004,"","ATTENTION, arrondir au dixième près, WARNING, round up the amount")</f>
        <v/>
      </c>
    </row>
    <row r="1005" spans="2:16" s="1" customFormat="1" x14ac:dyDescent="0.2">
      <c r="B1005" s="32"/>
      <c r="C1005" s="32"/>
      <c r="D1005" s="104"/>
      <c r="E1005" s="191"/>
      <c r="F1005" s="31"/>
      <c r="G1005" s="71" t="str">
        <f t="shared" si="145"/>
        <v/>
      </c>
      <c r="H1005" s="77">
        <f t="shared" si="146"/>
        <v>0</v>
      </c>
      <c r="I1005" s="126">
        <f>IFERROR(VLOOKUP($D1005,PGP!$A:$B,2,FALSE),0)</f>
        <v>0</v>
      </c>
      <c r="J1005" s="127">
        <f t="shared" si="147"/>
        <v>0</v>
      </c>
      <c r="K1005" s="128">
        <f t="shared" si="148"/>
        <v>0</v>
      </c>
      <c r="L1005" s="129" t="str">
        <f t="shared" si="149"/>
        <v>N/A</v>
      </c>
      <c r="M1005" s="130" t="str">
        <f t="shared" si="142"/>
        <v/>
      </c>
      <c r="N1005" s="131">
        <f t="shared" si="143"/>
        <v>0</v>
      </c>
      <c r="O1005" s="134" t="str">
        <f t="shared" si="144"/>
        <v/>
      </c>
      <c r="P1005" s="1" t="str">
        <f t="shared" si="150"/>
        <v/>
      </c>
    </row>
    <row r="1006" spans="2:16" s="1" customFormat="1" x14ac:dyDescent="0.2">
      <c r="B1006" s="32"/>
      <c r="C1006" s="32"/>
      <c r="D1006" s="104"/>
      <c r="E1006" s="191"/>
      <c r="F1006" s="31"/>
      <c r="G1006" s="71" t="str">
        <f t="shared" si="145"/>
        <v/>
      </c>
      <c r="H1006" s="77">
        <f t="shared" si="146"/>
        <v>0</v>
      </c>
      <c r="I1006" s="126">
        <f>IFERROR(VLOOKUP($D1006,PGP!$A:$B,2,FALSE),0)</f>
        <v>0</v>
      </c>
      <c r="J1006" s="127">
        <f t="shared" si="147"/>
        <v>0</v>
      </c>
      <c r="K1006" s="128">
        <f t="shared" si="148"/>
        <v>0</v>
      </c>
      <c r="L1006" s="129" t="str">
        <f t="shared" si="149"/>
        <v>N/A</v>
      </c>
      <c r="M1006" s="130" t="str">
        <f t="shared" si="142"/>
        <v/>
      </c>
      <c r="N1006" s="131">
        <f t="shared" si="143"/>
        <v>0</v>
      </c>
      <c r="O1006" s="134" t="str">
        <f t="shared" si="144"/>
        <v/>
      </c>
      <c r="P1006" s="1" t="str">
        <f t="shared" si="150"/>
        <v/>
      </c>
    </row>
    <row r="1007" spans="2:16" s="1" customFormat="1" x14ac:dyDescent="0.2">
      <c r="B1007" s="32"/>
      <c r="C1007" s="32"/>
      <c r="D1007" s="104"/>
      <c r="E1007" s="191"/>
      <c r="F1007" s="31"/>
      <c r="G1007" s="71" t="str">
        <f t="shared" si="145"/>
        <v/>
      </c>
      <c r="H1007" s="77">
        <f t="shared" si="146"/>
        <v>0</v>
      </c>
      <c r="I1007" s="126">
        <f>IFERROR(VLOOKUP($D1007,PGP!$A:$B,2,FALSE),0)</f>
        <v>0</v>
      </c>
      <c r="J1007" s="127">
        <f t="shared" si="147"/>
        <v>0</v>
      </c>
      <c r="K1007" s="128">
        <f t="shared" si="148"/>
        <v>0</v>
      </c>
      <c r="L1007" s="129" t="str">
        <f t="shared" si="149"/>
        <v>N/A</v>
      </c>
      <c r="M1007" s="130" t="str">
        <f t="shared" si="142"/>
        <v/>
      </c>
      <c r="N1007" s="131">
        <f t="shared" si="143"/>
        <v>0</v>
      </c>
      <c r="O1007" s="134" t="str">
        <f t="shared" si="144"/>
        <v/>
      </c>
      <c r="P1007" s="1" t="str">
        <f t="shared" si="150"/>
        <v/>
      </c>
    </row>
    <row r="1008" spans="2:16" s="1" customFormat="1" x14ac:dyDescent="0.2">
      <c r="B1008" s="32"/>
      <c r="C1008" s="32"/>
      <c r="D1008" s="104"/>
      <c r="E1008" s="191"/>
      <c r="F1008" s="31"/>
      <c r="G1008" s="71" t="str">
        <f t="shared" si="145"/>
        <v/>
      </c>
      <c r="H1008" s="77">
        <f t="shared" si="146"/>
        <v>0</v>
      </c>
      <c r="I1008" s="126">
        <f>IFERROR(VLOOKUP($D1008,PGP!$A:$B,2,FALSE),0)</f>
        <v>0</v>
      </c>
      <c r="J1008" s="127">
        <f t="shared" si="147"/>
        <v>0</v>
      </c>
      <c r="K1008" s="128">
        <f t="shared" si="148"/>
        <v>0</v>
      </c>
      <c r="L1008" s="129" t="str">
        <f t="shared" si="149"/>
        <v>N/A</v>
      </c>
      <c r="M1008" s="130" t="str">
        <f t="shared" si="142"/>
        <v/>
      </c>
      <c r="N1008" s="131">
        <f t="shared" si="143"/>
        <v>0</v>
      </c>
      <c r="O1008" s="134" t="str">
        <f t="shared" si="144"/>
        <v/>
      </c>
      <c r="P1008" s="1" t="str">
        <f t="shared" si="150"/>
        <v/>
      </c>
    </row>
    <row r="1009" spans="2:16" s="1" customFormat="1" x14ac:dyDescent="0.2">
      <c r="B1009" s="32"/>
      <c r="C1009" s="32"/>
      <c r="D1009" s="104"/>
      <c r="E1009" s="191"/>
      <c r="F1009" s="31"/>
      <c r="G1009" s="71" t="str">
        <f t="shared" si="145"/>
        <v/>
      </c>
      <c r="H1009" s="77">
        <f t="shared" si="146"/>
        <v>0</v>
      </c>
      <c r="I1009" s="126">
        <f>IFERROR(VLOOKUP($D1009,PGP!$A:$B,2,FALSE),0)</f>
        <v>0</v>
      </c>
      <c r="J1009" s="127">
        <f t="shared" si="147"/>
        <v>0</v>
      </c>
      <c r="K1009" s="128">
        <f t="shared" si="148"/>
        <v>0</v>
      </c>
      <c r="L1009" s="129" t="str">
        <f t="shared" si="149"/>
        <v>N/A</v>
      </c>
      <c r="M1009" s="130" t="str">
        <f t="shared" si="142"/>
        <v/>
      </c>
      <c r="N1009" s="131">
        <f t="shared" si="143"/>
        <v>0</v>
      </c>
      <c r="O1009" s="134" t="str">
        <f t="shared" si="144"/>
        <v/>
      </c>
      <c r="P1009" s="1" t="str">
        <f t="shared" si="150"/>
        <v/>
      </c>
    </row>
    <row r="1010" spans="2:16" s="1" customFormat="1" x14ac:dyDescent="0.2">
      <c r="B1010" s="32"/>
      <c r="C1010" s="32"/>
      <c r="D1010" s="104"/>
      <c r="E1010" s="191"/>
      <c r="F1010" s="31"/>
      <c r="G1010" s="71" t="str">
        <f t="shared" si="145"/>
        <v/>
      </c>
      <c r="H1010" s="77">
        <f t="shared" si="146"/>
        <v>0</v>
      </c>
      <c r="I1010" s="126">
        <f>IFERROR(VLOOKUP($D1010,PGP!$A:$B,2,FALSE),0)</f>
        <v>0</v>
      </c>
      <c r="J1010" s="127">
        <f t="shared" si="147"/>
        <v>0</v>
      </c>
      <c r="K1010" s="128">
        <f t="shared" si="148"/>
        <v>0</v>
      </c>
      <c r="L1010" s="129" t="str">
        <f t="shared" si="149"/>
        <v>N/A</v>
      </c>
      <c r="M1010" s="130" t="str">
        <f t="shared" si="142"/>
        <v/>
      </c>
      <c r="N1010" s="131">
        <f t="shared" si="143"/>
        <v>0</v>
      </c>
      <c r="O1010" s="134" t="str">
        <f t="shared" si="144"/>
        <v/>
      </c>
      <c r="P1010" s="1" t="str">
        <f t="shared" si="150"/>
        <v/>
      </c>
    </row>
    <row r="1011" spans="2:16" s="1" customFormat="1" x14ac:dyDescent="0.2">
      <c r="B1011" s="32"/>
      <c r="C1011" s="32"/>
      <c r="D1011" s="104"/>
      <c r="E1011" s="191"/>
      <c r="F1011" s="31"/>
      <c r="G1011" s="71" t="str">
        <f t="shared" si="145"/>
        <v/>
      </c>
      <c r="H1011" s="77">
        <f t="shared" si="146"/>
        <v>0</v>
      </c>
      <c r="I1011" s="126">
        <f>IFERROR(VLOOKUP($D1011,PGP!$A:$B,2,FALSE),0)</f>
        <v>0</v>
      </c>
      <c r="J1011" s="127">
        <f t="shared" si="147"/>
        <v>0</v>
      </c>
      <c r="K1011" s="128">
        <f t="shared" si="148"/>
        <v>0</v>
      </c>
      <c r="L1011" s="129" t="str">
        <f t="shared" si="149"/>
        <v>N/A</v>
      </c>
      <c r="M1011" s="130" t="str">
        <f t="shared" si="142"/>
        <v/>
      </c>
      <c r="N1011" s="131">
        <f t="shared" si="143"/>
        <v>0</v>
      </c>
      <c r="O1011" s="134" t="str">
        <f t="shared" si="144"/>
        <v/>
      </c>
      <c r="P1011" s="1" t="str">
        <f t="shared" si="150"/>
        <v/>
      </c>
    </row>
    <row r="1012" spans="2:16" s="1" customFormat="1" x14ac:dyDescent="0.2">
      <c r="B1012" s="32"/>
      <c r="C1012" s="32"/>
      <c r="D1012" s="104"/>
      <c r="E1012" s="191"/>
      <c r="F1012" s="31"/>
      <c r="G1012" s="71" t="str">
        <f t="shared" si="145"/>
        <v/>
      </c>
      <c r="H1012" s="77">
        <f t="shared" si="146"/>
        <v>0</v>
      </c>
      <c r="I1012" s="126">
        <f>IFERROR(VLOOKUP($D1012,PGP!$A:$B,2,FALSE),0)</f>
        <v>0</v>
      </c>
      <c r="J1012" s="127">
        <f t="shared" si="147"/>
        <v>0</v>
      </c>
      <c r="K1012" s="128">
        <f t="shared" si="148"/>
        <v>0</v>
      </c>
      <c r="L1012" s="129" t="str">
        <f t="shared" si="149"/>
        <v>N/A</v>
      </c>
      <c r="M1012" s="130" t="str">
        <f t="shared" si="142"/>
        <v/>
      </c>
      <c r="N1012" s="131">
        <f t="shared" si="143"/>
        <v>0</v>
      </c>
      <c r="O1012" s="134" t="str">
        <f t="shared" si="144"/>
        <v/>
      </c>
      <c r="P1012" s="1" t="str">
        <f t="shared" si="150"/>
        <v/>
      </c>
    </row>
    <row r="1013" spans="2:16" s="1" customFormat="1" x14ac:dyDescent="0.2">
      <c r="B1013" s="32"/>
      <c r="C1013" s="32"/>
      <c r="D1013" s="104"/>
      <c r="E1013" s="191"/>
      <c r="F1013" s="31"/>
      <c r="G1013" s="71" t="str">
        <f t="shared" si="145"/>
        <v/>
      </c>
      <c r="H1013" s="77">
        <f t="shared" si="146"/>
        <v>0</v>
      </c>
      <c r="I1013" s="126">
        <f>IFERROR(VLOOKUP($D1013,PGP!$A:$B,2,FALSE),0)</f>
        <v>0</v>
      </c>
      <c r="J1013" s="127">
        <f t="shared" si="147"/>
        <v>0</v>
      </c>
      <c r="K1013" s="128">
        <f t="shared" si="148"/>
        <v>0</v>
      </c>
      <c r="L1013" s="129" t="str">
        <f t="shared" si="149"/>
        <v>N/A</v>
      </c>
      <c r="M1013" s="130" t="str">
        <f t="shared" si="142"/>
        <v/>
      </c>
      <c r="N1013" s="131">
        <f t="shared" si="143"/>
        <v>0</v>
      </c>
      <c r="O1013" s="134" t="str">
        <f t="shared" si="144"/>
        <v/>
      </c>
      <c r="P1013" s="1" t="str">
        <f t="shared" si="150"/>
        <v/>
      </c>
    </row>
    <row r="1014" spans="2:16" s="1" customFormat="1" x14ac:dyDescent="0.2">
      <c r="B1014" s="32"/>
      <c r="C1014" s="32"/>
      <c r="D1014" s="104"/>
      <c r="E1014" s="191"/>
      <c r="F1014" s="31"/>
      <c r="G1014" s="71" t="str">
        <f t="shared" si="145"/>
        <v/>
      </c>
      <c r="H1014" s="77">
        <f t="shared" si="146"/>
        <v>0</v>
      </c>
      <c r="I1014" s="126">
        <f>IFERROR(VLOOKUP($D1014,PGP!$A:$B,2,FALSE),0)</f>
        <v>0</v>
      </c>
      <c r="J1014" s="127">
        <f t="shared" si="147"/>
        <v>0</v>
      </c>
      <c r="K1014" s="128">
        <f t="shared" si="148"/>
        <v>0</v>
      </c>
      <c r="L1014" s="129" t="str">
        <f t="shared" si="149"/>
        <v>N/A</v>
      </c>
      <c r="M1014" s="130" t="str">
        <f t="shared" si="142"/>
        <v/>
      </c>
      <c r="N1014" s="131">
        <f t="shared" si="143"/>
        <v>0</v>
      </c>
      <c r="O1014" s="134" t="str">
        <f t="shared" si="144"/>
        <v/>
      </c>
      <c r="P1014" s="1" t="str">
        <f t="shared" si="150"/>
        <v/>
      </c>
    </row>
    <row r="1015" spans="2:16" s="1" customFormat="1" x14ac:dyDescent="0.2">
      <c r="B1015" s="32"/>
      <c r="C1015" s="32"/>
      <c r="D1015" s="104"/>
      <c r="E1015" s="191"/>
      <c r="F1015" s="31"/>
      <c r="G1015" s="71" t="str">
        <f t="shared" si="145"/>
        <v/>
      </c>
      <c r="H1015" s="77">
        <f t="shared" si="146"/>
        <v>0</v>
      </c>
      <c r="I1015" s="126">
        <f>IFERROR(VLOOKUP($D1015,PGP!$A:$B,2,FALSE),0)</f>
        <v>0</v>
      </c>
      <c r="J1015" s="127">
        <f t="shared" si="147"/>
        <v>0</v>
      </c>
      <c r="K1015" s="128">
        <f t="shared" si="148"/>
        <v>0</v>
      </c>
      <c r="L1015" s="129" t="str">
        <f t="shared" si="149"/>
        <v>N/A</v>
      </c>
      <c r="M1015" s="130" t="str">
        <f t="shared" si="142"/>
        <v/>
      </c>
      <c r="N1015" s="131">
        <f t="shared" si="143"/>
        <v>0</v>
      </c>
      <c r="O1015" s="134" t="str">
        <f t="shared" si="144"/>
        <v/>
      </c>
      <c r="P1015" s="1" t="str">
        <f t="shared" si="150"/>
        <v/>
      </c>
    </row>
    <row r="1016" spans="2:16" s="1" customFormat="1" x14ac:dyDescent="0.2">
      <c r="B1016" s="32"/>
      <c r="C1016" s="32"/>
      <c r="D1016" s="104"/>
      <c r="E1016" s="191"/>
      <c r="F1016" s="31"/>
      <c r="G1016" s="71" t="str">
        <f t="shared" si="145"/>
        <v/>
      </c>
      <c r="H1016" s="77">
        <f t="shared" si="146"/>
        <v>0</v>
      </c>
      <c r="I1016" s="126">
        <f>IFERROR(VLOOKUP($D1016,PGP!$A:$B,2,FALSE),0)</f>
        <v>0</v>
      </c>
      <c r="J1016" s="127">
        <f t="shared" si="147"/>
        <v>0</v>
      </c>
      <c r="K1016" s="128">
        <f t="shared" si="148"/>
        <v>0</v>
      </c>
      <c r="L1016" s="129" t="str">
        <f t="shared" si="149"/>
        <v>N/A</v>
      </c>
      <c r="M1016" s="130" t="str">
        <f t="shared" si="142"/>
        <v/>
      </c>
      <c r="N1016" s="131">
        <f t="shared" si="143"/>
        <v>0</v>
      </c>
      <c r="O1016" s="134" t="str">
        <f t="shared" si="144"/>
        <v/>
      </c>
      <c r="P1016" s="1" t="str">
        <f t="shared" si="150"/>
        <v/>
      </c>
    </row>
    <row r="1017" spans="2:16" s="1" customFormat="1" x14ac:dyDescent="0.2">
      <c r="B1017" s="32"/>
      <c r="C1017" s="32"/>
      <c r="D1017" s="104"/>
      <c r="E1017" s="191"/>
      <c r="F1017" s="31"/>
      <c r="G1017" s="71" t="str">
        <f t="shared" si="145"/>
        <v/>
      </c>
      <c r="H1017" s="77">
        <f t="shared" si="146"/>
        <v>0</v>
      </c>
      <c r="I1017" s="126">
        <f>IFERROR(VLOOKUP($D1017,PGP!$A:$B,2,FALSE),0)</f>
        <v>0</v>
      </c>
      <c r="J1017" s="127">
        <f t="shared" si="147"/>
        <v>0</v>
      </c>
      <c r="K1017" s="128">
        <f t="shared" si="148"/>
        <v>0</v>
      </c>
      <c r="L1017" s="129" t="str">
        <f t="shared" si="149"/>
        <v>N/A</v>
      </c>
      <c r="M1017" s="130" t="str">
        <f t="shared" si="142"/>
        <v/>
      </c>
      <c r="N1017" s="131">
        <f t="shared" si="143"/>
        <v>0</v>
      </c>
      <c r="O1017" s="134" t="str">
        <f t="shared" si="144"/>
        <v/>
      </c>
      <c r="P1017" s="1" t="str">
        <f t="shared" si="150"/>
        <v/>
      </c>
    </row>
    <row r="1018" spans="2:16" s="1" customFormat="1" x14ac:dyDescent="0.2">
      <c r="B1018" s="32"/>
      <c r="C1018" s="32"/>
      <c r="D1018" s="104"/>
      <c r="E1018" s="191"/>
      <c r="F1018" s="31"/>
      <c r="G1018" s="71" t="str">
        <f t="shared" si="145"/>
        <v/>
      </c>
      <c r="H1018" s="77">
        <f t="shared" si="146"/>
        <v>0</v>
      </c>
      <c r="I1018" s="126">
        <f>IFERROR(VLOOKUP($D1018,PGP!$A:$B,2,FALSE),0)</f>
        <v>0</v>
      </c>
      <c r="J1018" s="127">
        <f t="shared" si="147"/>
        <v>0</v>
      </c>
      <c r="K1018" s="128">
        <f t="shared" si="148"/>
        <v>0</v>
      </c>
      <c r="L1018" s="129" t="str">
        <f t="shared" si="149"/>
        <v>N/A</v>
      </c>
      <c r="M1018" s="130" t="str">
        <f t="shared" si="142"/>
        <v/>
      </c>
      <c r="N1018" s="131">
        <f t="shared" si="143"/>
        <v>0</v>
      </c>
      <c r="O1018" s="134" t="str">
        <f t="shared" si="144"/>
        <v/>
      </c>
      <c r="P1018" s="1" t="str">
        <f t="shared" si="150"/>
        <v/>
      </c>
    </row>
    <row r="1019" spans="2:16" s="1" customFormat="1" x14ac:dyDescent="0.2">
      <c r="B1019" s="32"/>
      <c r="C1019" s="32"/>
      <c r="D1019" s="104"/>
      <c r="E1019" s="191"/>
      <c r="F1019" s="31"/>
      <c r="G1019" s="71" t="str">
        <f t="shared" si="145"/>
        <v/>
      </c>
      <c r="H1019" s="77">
        <f t="shared" si="146"/>
        <v>0</v>
      </c>
      <c r="I1019" s="126">
        <f>IFERROR(VLOOKUP($D1019,PGP!$A:$B,2,FALSE),0)</f>
        <v>0</v>
      </c>
      <c r="J1019" s="127">
        <f t="shared" si="147"/>
        <v>0</v>
      </c>
      <c r="K1019" s="128">
        <f t="shared" si="148"/>
        <v>0</v>
      </c>
      <c r="L1019" s="129" t="str">
        <f t="shared" si="149"/>
        <v>N/A</v>
      </c>
      <c r="M1019" s="130" t="str">
        <f t="shared" si="142"/>
        <v/>
      </c>
      <c r="N1019" s="131">
        <f t="shared" si="143"/>
        <v>0</v>
      </c>
      <c r="O1019" s="134" t="str">
        <f t="shared" si="144"/>
        <v/>
      </c>
      <c r="P1019" s="1" t="str">
        <f t="shared" si="150"/>
        <v/>
      </c>
    </row>
    <row r="1020" spans="2:16" s="1" customFormat="1" x14ac:dyDescent="0.2">
      <c r="B1020" s="32"/>
      <c r="C1020" s="32"/>
      <c r="D1020" s="104"/>
      <c r="E1020" s="191"/>
      <c r="F1020" s="31"/>
      <c r="G1020" s="71" t="str">
        <f t="shared" si="145"/>
        <v/>
      </c>
      <c r="H1020" s="77">
        <f t="shared" si="146"/>
        <v>0</v>
      </c>
      <c r="I1020" s="126">
        <f>IFERROR(VLOOKUP($D1020,PGP!$A:$B,2,FALSE),0)</f>
        <v>0</v>
      </c>
      <c r="J1020" s="127">
        <f t="shared" si="147"/>
        <v>0</v>
      </c>
      <c r="K1020" s="128">
        <f t="shared" si="148"/>
        <v>0</v>
      </c>
      <c r="L1020" s="129" t="str">
        <f t="shared" si="149"/>
        <v>N/A</v>
      </c>
      <c r="M1020" s="130" t="str">
        <f t="shared" si="142"/>
        <v/>
      </c>
      <c r="N1020" s="131">
        <f t="shared" si="143"/>
        <v>0</v>
      </c>
      <c r="O1020" s="134" t="str">
        <f t="shared" si="144"/>
        <v/>
      </c>
      <c r="P1020" s="1" t="str">
        <f t="shared" si="150"/>
        <v/>
      </c>
    </row>
    <row r="1021" spans="2:16" s="1" customFormat="1" x14ac:dyDescent="0.2">
      <c r="B1021" s="32"/>
      <c r="C1021" s="32"/>
      <c r="D1021" s="104"/>
      <c r="E1021" s="191"/>
      <c r="F1021" s="31"/>
      <c r="G1021" s="71" t="str">
        <f t="shared" si="145"/>
        <v/>
      </c>
      <c r="H1021" s="77">
        <f t="shared" si="146"/>
        <v>0</v>
      </c>
      <c r="I1021" s="126">
        <f>IFERROR(VLOOKUP($D1021,PGP!$A:$B,2,FALSE),0)</f>
        <v>0</v>
      </c>
      <c r="J1021" s="127">
        <f t="shared" si="147"/>
        <v>0</v>
      </c>
      <c r="K1021" s="128">
        <f t="shared" si="148"/>
        <v>0</v>
      </c>
      <c r="L1021" s="129" t="str">
        <f t="shared" si="149"/>
        <v>N/A</v>
      </c>
      <c r="M1021" s="130" t="str">
        <f t="shared" si="142"/>
        <v/>
      </c>
      <c r="N1021" s="131">
        <f t="shared" si="143"/>
        <v>0</v>
      </c>
      <c r="O1021" s="134" t="str">
        <f t="shared" si="144"/>
        <v/>
      </c>
      <c r="P1021" s="1" t="str">
        <f t="shared" si="150"/>
        <v/>
      </c>
    </row>
    <row r="1022" spans="2:16" s="1" customFormat="1" x14ac:dyDescent="0.2">
      <c r="B1022" s="32"/>
      <c r="C1022" s="32"/>
      <c r="D1022" s="104"/>
      <c r="E1022" s="191"/>
      <c r="F1022" s="31"/>
      <c r="G1022" s="71" t="str">
        <f t="shared" si="145"/>
        <v/>
      </c>
      <c r="H1022" s="77">
        <f t="shared" si="146"/>
        <v>0</v>
      </c>
      <c r="I1022" s="126">
        <f>IFERROR(VLOOKUP($D1022,PGP!$A:$B,2,FALSE),0)</f>
        <v>0</v>
      </c>
      <c r="J1022" s="127">
        <f t="shared" si="147"/>
        <v>0</v>
      </c>
      <c r="K1022" s="128">
        <f t="shared" si="148"/>
        <v>0</v>
      </c>
      <c r="L1022" s="129" t="str">
        <f t="shared" si="149"/>
        <v>N/A</v>
      </c>
      <c r="M1022" s="130" t="str">
        <f t="shared" si="142"/>
        <v/>
      </c>
      <c r="N1022" s="131">
        <f t="shared" si="143"/>
        <v>0</v>
      </c>
      <c r="O1022" s="134" t="str">
        <f t="shared" si="144"/>
        <v/>
      </c>
      <c r="P1022" s="1" t="str">
        <f t="shared" si="150"/>
        <v/>
      </c>
    </row>
    <row r="1023" spans="2:16" s="1" customFormat="1" x14ac:dyDescent="0.2">
      <c r="B1023" s="32"/>
      <c r="C1023" s="32"/>
      <c r="D1023" s="104"/>
      <c r="E1023" s="191"/>
      <c r="F1023" s="31"/>
      <c r="G1023" s="71" t="str">
        <f t="shared" si="145"/>
        <v/>
      </c>
      <c r="H1023" s="77">
        <f t="shared" si="146"/>
        <v>0</v>
      </c>
      <c r="I1023" s="126">
        <f>IFERROR(VLOOKUP($D1023,PGP!$A:$B,2,FALSE),0)</f>
        <v>0</v>
      </c>
      <c r="J1023" s="127">
        <f t="shared" si="147"/>
        <v>0</v>
      </c>
      <c r="K1023" s="128">
        <f t="shared" si="148"/>
        <v>0</v>
      </c>
      <c r="L1023" s="129" t="str">
        <f t="shared" si="149"/>
        <v>N/A</v>
      </c>
      <c r="M1023" s="130" t="str">
        <f t="shared" si="142"/>
        <v/>
      </c>
      <c r="N1023" s="131">
        <f t="shared" si="143"/>
        <v>0</v>
      </c>
      <c r="O1023" s="134" t="str">
        <f t="shared" si="144"/>
        <v/>
      </c>
      <c r="P1023" s="1" t="str">
        <f t="shared" si="150"/>
        <v/>
      </c>
    </row>
    <row r="1024" spans="2:16" s="1" customFormat="1" x14ac:dyDescent="0.2">
      <c r="B1024" s="32"/>
      <c r="C1024" s="32"/>
      <c r="D1024" s="104"/>
      <c r="E1024" s="191"/>
      <c r="F1024" s="31"/>
      <c r="G1024" s="71" t="str">
        <f t="shared" si="145"/>
        <v/>
      </c>
      <c r="H1024" s="77">
        <f t="shared" si="146"/>
        <v>0</v>
      </c>
      <c r="I1024" s="126">
        <f>IFERROR(VLOOKUP($D1024,PGP!$A:$B,2,FALSE),0)</f>
        <v>0</v>
      </c>
      <c r="J1024" s="127">
        <f t="shared" si="147"/>
        <v>0</v>
      </c>
      <c r="K1024" s="128">
        <f t="shared" si="148"/>
        <v>0</v>
      </c>
      <c r="L1024" s="129" t="str">
        <f t="shared" si="149"/>
        <v>N/A</v>
      </c>
      <c r="M1024" s="130" t="str">
        <f t="shared" si="142"/>
        <v/>
      </c>
      <c r="N1024" s="131">
        <f t="shared" si="143"/>
        <v>0</v>
      </c>
      <c r="O1024" s="134" t="str">
        <f t="shared" si="144"/>
        <v/>
      </c>
      <c r="P1024" s="1" t="str">
        <f t="shared" si="150"/>
        <v/>
      </c>
    </row>
    <row r="1025" spans="2:16" s="1" customFormat="1" x14ac:dyDescent="0.2">
      <c r="B1025" s="32"/>
      <c r="C1025" s="32"/>
      <c r="D1025" s="104"/>
      <c r="E1025" s="191"/>
      <c r="F1025" s="31"/>
      <c r="G1025" s="71" t="str">
        <f t="shared" si="145"/>
        <v/>
      </c>
      <c r="H1025" s="77">
        <f t="shared" si="146"/>
        <v>0</v>
      </c>
      <c r="I1025" s="126">
        <f>IFERROR(VLOOKUP($D1025,PGP!$A:$B,2,FALSE),0)</f>
        <v>0</v>
      </c>
      <c r="J1025" s="127">
        <f t="shared" si="147"/>
        <v>0</v>
      </c>
      <c r="K1025" s="128">
        <f t="shared" si="148"/>
        <v>0</v>
      </c>
      <c r="L1025" s="129" t="str">
        <f t="shared" si="149"/>
        <v>N/A</v>
      </c>
      <c r="M1025" s="130" t="str">
        <f t="shared" si="142"/>
        <v/>
      </c>
      <c r="N1025" s="131">
        <f t="shared" si="143"/>
        <v>0</v>
      </c>
      <c r="O1025" s="134" t="str">
        <f t="shared" si="144"/>
        <v/>
      </c>
      <c r="P1025" s="1" t="str">
        <f t="shared" si="150"/>
        <v/>
      </c>
    </row>
    <row r="1026" spans="2:16" s="1" customFormat="1" x14ac:dyDescent="0.2">
      <c r="B1026" s="32"/>
      <c r="C1026" s="32"/>
      <c r="D1026" s="104"/>
      <c r="E1026" s="191"/>
      <c r="F1026" s="31"/>
      <c r="G1026" s="71" t="str">
        <f t="shared" si="145"/>
        <v/>
      </c>
      <c r="H1026" s="77">
        <f t="shared" si="146"/>
        <v>0</v>
      </c>
      <c r="I1026" s="126">
        <f>IFERROR(VLOOKUP($D1026,PGP!$A:$B,2,FALSE),0)</f>
        <v>0</v>
      </c>
      <c r="J1026" s="127">
        <f t="shared" si="147"/>
        <v>0</v>
      </c>
      <c r="K1026" s="128">
        <f t="shared" si="148"/>
        <v>0</v>
      </c>
      <c r="L1026" s="129" t="str">
        <f t="shared" si="149"/>
        <v>N/A</v>
      </c>
      <c r="M1026" s="130" t="str">
        <f t="shared" si="142"/>
        <v/>
      </c>
      <c r="N1026" s="131">
        <f t="shared" si="143"/>
        <v>0</v>
      </c>
      <c r="O1026" s="134" t="str">
        <f t="shared" si="144"/>
        <v/>
      </c>
      <c r="P1026" s="1" t="str">
        <f t="shared" si="150"/>
        <v/>
      </c>
    </row>
    <row r="1027" spans="2:16" s="1" customFormat="1" x14ac:dyDescent="0.2">
      <c r="B1027" s="32"/>
      <c r="C1027" s="32"/>
      <c r="D1027" s="104"/>
      <c r="E1027" s="191"/>
      <c r="F1027" s="31"/>
      <c r="G1027" s="71" t="str">
        <f t="shared" si="145"/>
        <v/>
      </c>
      <c r="H1027" s="77">
        <f t="shared" si="146"/>
        <v>0</v>
      </c>
      <c r="I1027" s="126">
        <f>IFERROR(VLOOKUP($D1027,PGP!$A:$B,2,FALSE),0)</f>
        <v>0</v>
      </c>
      <c r="J1027" s="127">
        <f t="shared" si="147"/>
        <v>0</v>
      </c>
      <c r="K1027" s="128">
        <f t="shared" si="148"/>
        <v>0</v>
      </c>
      <c r="L1027" s="129" t="str">
        <f t="shared" si="149"/>
        <v>N/A</v>
      </c>
      <c r="M1027" s="130" t="str">
        <f t="shared" si="142"/>
        <v/>
      </c>
      <c r="N1027" s="131">
        <f t="shared" si="143"/>
        <v>0</v>
      </c>
      <c r="O1027" s="134" t="str">
        <f t="shared" si="144"/>
        <v/>
      </c>
      <c r="P1027" s="1" t="str">
        <f t="shared" si="150"/>
        <v/>
      </c>
    </row>
    <row r="1028" spans="2:16" s="1" customFormat="1" x14ac:dyDescent="0.2">
      <c r="B1028" s="32"/>
      <c r="C1028" s="32"/>
      <c r="D1028" s="104"/>
      <c r="E1028" s="191"/>
      <c r="F1028" s="31"/>
      <c r="G1028" s="71" t="str">
        <f t="shared" si="145"/>
        <v/>
      </c>
      <c r="H1028" s="77">
        <f t="shared" si="146"/>
        <v>0</v>
      </c>
      <c r="I1028" s="126">
        <f>IFERROR(VLOOKUP($D1028,PGP!$A:$B,2,FALSE),0)</f>
        <v>0</v>
      </c>
      <c r="J1028" s="127">
        <f t="shared" si="147"/>
        <v>0</v>
      </c>
      <c r="K1028" s="128">
        <f t="shared" si="148"/>
        <v>0</v>
      </c>
      <c r="L1028" s="129" t="str">
        <f t="shared" si="149"/>
        <v>N/A</v>
      </c>
      <c r="M1028" s="130" t="str">
        <f t="shared" si="142"/>
        <v/>
      </c>
      <c r="N1028" s="131">
        <f t="shared" si="143"/>
        <v>0</v>
      </c>
      <c r="O1028" s="134" t="str">
        <f t="shared" si="144"/>
        <v/>
      </c>
      <c r="P1028" s="1" t="str">
        <f t="shared" si="150"/>
        <v/>
      </c>
    </row>
    <row r="1029" spans="2:16" s="1" customFormat="1" x14ac:dyDescent="0.2">
      <c r="B1029" s="32"/>
      <c r="C1029" s="32"/>
      <c r="D1029" s="104"/>
      <c r="E1029" s="191"/>
      <c r="F1029" s="31"/>
      <c r="G1029" s="71" t="str">
        <f t="shared" si="145"/>
        <v/>
      </c>
      <c r="H1029" s="77">
        <f t="shared" si="146"/>
        <v>0</v>
      </c>
      <c r="I1029" s="126">
        <f>IFERROR(VLOOKUP($D1029,PGP!$A:$B,2,FALSE),0)</f>
        <v>0</v>
      </c>
      <c r="J1029" s="127">
        <f t="shared" si="147"/>
        <v>0</v>
      </c>
      <c r="K1029" s="128">
        <f t="shared" si="148"/>
        <v>0</v>
      </c>
      <c r="L1029" s="129" t="str">
        <f t="shared" si="149"/>
        <v>N/A</v>
      </c>
      <c r="M1029" s="130" t="str">
        <f t="shared" si="142"/>
        <v/>
      </c>
      <c r="N1029" s="131">
        <f t="shared" si="143"/>
        <v>0</v>
      </c>
      <c r="O1029" s="134" t="str">
        <f t="shared" si="144"/>
        <v/>
      </c>
      <c r="P1029" s="1" t="str">
        <f t="shared" si="150"/>
        <v/>
      </c>
    </row>
    <row r="1030" spans="2:16" s="1" customFormat="1" x14ac:dyDescent="0.2">
      <c r="B1030" s="32"/>
      <c r="C1030" s="32"/>
      <c r="D1030" s="104"/>
      <c r="E1030" s="191"/>
      <c r="F1030" s="31"/>
      <c r="G1030" s="71" t="str">
        <f t="shared" si="145"/>
        <v/>
      </c>
      <c r="H1030" s="77">
        <f t="shared" si="146"/>
        <v>0</v>
      </c>
      <c r="I1030" s="126">
        <f>IFERROR(VLOOKUP($D1030,PGP!$A:$B,2,FALSE),0)</f>
        <v>0</v>
      </c>
      <c r="J1030" s="127">
        <f t="shared" si="147"/>
        <v>0</v>
      </c>
      <c r="K1030" s="128">
        <f t="shared" si="148"/>
        <v>0</v>
      </c>
      <c r="L1030" s="129" t="str">
        <f t="shared" si="149"/>
        <v>N/A</v>
      </c>
      <c r="M1030" s="130" t="str">
        <f t="shared" si="142"/>
        <v/>
      </c>
      <c r="N1030" s="131">
        <f t="shared" si="143"/>
        <v>0</v>
      </c>
      <c r="O1030" s="134" t="str">
        <f t="shared" si="144"/>
        <v/>
      </c>
      <c r="P1030" s="1" t="str">
        <f t="shared" si="150"/>
        <v/>
      </c>
    </row>
    <row r="1031" spans="2:16" s="1" customFormat="1" ht="13.5" thickBot="1" x14ac:dyDescent="0.25">
      <c r="B1031" s="32"/>
      <c r="C1031" s="32"/>
      <c r="D1031" s="104"/>
      <c r="E1031" s="191"/>
      <c r="F1031" s="31"/>
      <c r="G1031" s="71" t="str">
        <f t="shared" si="145"/>
        <v/>
      </c>
      <c r="H1031" s="77">
        <f t="shared" si="146"/>
        <v>0</v>
      </c>
      <c r="I1031" s="126">
        <f>IFERROR(VLOOKUP($D1031,PGP!$A:$B,2,FALSE),0)</f>
        <v>0</v>
      </c>
      <c r="J1031" s="127">
        <f t="shared" si="147"/>
        <v>0</v>
      </c>
      <c r="K1031" s="128">
        <f t="shared" si="148"/>
        <v>0</v>
      </c>
      <c r="L1031" s="129" t="str">
        <f t="shared" si="149"/>
        <v>N/A</v>
      </c>
      <c r="M1031" s="132" t="str">
        <f t="shared" si="142"/>
        <v/>
      </c>
      <c r="N1031" s="133">
        <f t="shared" si="143"/>
        <v>0</v>
      </c>
      <c r="O1031" s="134" t="str">
        <f t="shared" si="144"/>
        <v/>
      </c>
      <c r="P1031" s="1" t="str">
        <f t="shared" si="150"/>
        <v/>
      </c>
    </row>
    <row r="1032" spans="2:16" x14ac:dyDescent="0.2">
      <c r="F1032" s="13"/>
      <c r="G1032" s="13"/>
      <c r="O1032" s="24"/>
    </row>
  </sheetData>
  <sheetProtection selectLockedCells="1" selectUnlockedCells="1"/>
  <autoFilter ref="B31:O1031" xr:uid="{1F381629-34C6-4B24-A698-95810B681580}"/>
  <mergeCells count="3">
    <mergeCell ref="H30:J30"/>
    <mergeCell ref="K30:L30"/>
    <mergeCell ref="H29:N29"/>
  </mergeCells>
  <phoneticPr fontId="25" type="noConversion"/>
  <conditionalFormatting sqref="D31:D32">
    <cfRule type="duplicateValues" dxfId="3" priority="5"/>
  </conditionalFormatting>
  <conditionalFormatting sqref="E31:E32">
    <cfRule type="duplicateValues" dxfId="2" priority="3"/>
  </conditionalFormatting>
  <conditionalFormatting sqref="F31:G32">
    <cfRule type="duplicateValues" dxfId="1" priority="4"/>
  </conditionalFormatting>
  <conditionalFormatting sqref="M33:N1031">
    <cfRule type="cellIs" dxfId="0" priority="1" operator="lessThan">
      <formula>0</formula>
    </cfRule>
  </conditionalFormatting>
  <pageMargins left="0.25" right="0.25" top="0.75" bottom="0.75" header="0.3" footer="0.3"/>
  <pageSetup scale="35" orientation="landscape" r:id="rId1"/>
  <ignoredErrors>
    <ignoredError sqref="G33:G34 G39:G103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04194AD-1F0C-4EE4-977F-393249AE15B2}">
          <x14:formula1>
            <xm:f>PGP!$A$2:$A$17</xm:f>
          </x14:formula1>
          <xm:sqref>D33:D1031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8A5FE-DE99-4D3F-B592-18A63CD3351C}">
  <dimension ref="A1:B17"/>
  <sheetViews>
    <sheetView workbookViewId="0">
      <selection activeCell="C20" sqref="C20"/>
    </sheetView>
  </sheetViews>
  <sheetFormatPr baseColWidth="10" defaultColWidth="11.42578125" defaultRowHeight="12.75" x14ac:dyDescent="0.2"/>
  <cols>
    <col min="1" max="1" width="37.42578125" bestFit="1" customWidth="1"/>
    <col min="2" max="2" width="11.85546875" style="2" customWidth="1"/>
  </cols>
  <sheetData>
    <row r="1" spans="1:2" x14ac:dyDescent="0.2">
      <c r="A1" s="3" t="s">
        <v>11</v>
      </c>
      <c r="B1" s="4" t="s">
        <v>12</v>
      </c>
    </row>
    <row r="2" spans="1:2" x14ac:dyDescent="0.2">
      <c r="A2" t="s">
        <v>9</v>
      </c>
      <c r="B2" s="2">
        <v>0.17499999999999999</v>
      </c>
    </row>
    <row r="3" spans="1:2" x14ac:dyDescent="0.2">
      <c r="A3" t="s">
        <v>16</v>
      </c>
      <c r="B3" s="2">
        <v>0.33329999999999999</v>
      </c>
    </row>
    <row r="4" spans="1:2" x14ac:dyDescent="0.2">
      <c r="A4" t="s">
        <v>20</v>
      </c>
      <c r="B4" s="2">
        <v>0.33329999999999999</v>
      </c>
    </row>
    <row r="5" spans="1:2" x14ac:dyDescent="0.2">
      <c r="A5" t="s">
        <v>21</v>
      </c>
      <c r="B5" s="2">
        <v>0.33329999999999999</v>
      </c>
    </row>
    <row r="6" spans="1:2" x14ac:dyDescent="0.2">
      <c r="A6" t="s">
        <v>25</v>
      </c>
      <c r="B6" s="2">
        <v>0.33329999999999999</v>
      </c>
    </row>
    <row r="7" spans="1:2" x14ac:dyDescent="0.2">
      <c r="A7" t="s">
        <v>22</v>
      </c>
      <c r="B7" s="2">
        <v>0.35139999999999999</v>
      </c>
    </row>
    <row r="8" spans="1:2" x14ac:dyDescent="0.2">
      <c r="A8" t="s">
        <v>13</v>
      </c>
      <c r="B8" s="2">
        <v>0.42899999999999999</v>
      </c>
    </row>
    <row r="9" spans="1:2" x14ac:dyDescent="0.2">
      <c r="A9" t="s">
        <v>14</v>
      </c>
      <c r="B9" s="2">
        <v>0.42899999999999999</v>
      </c>
    </row>
    <row r="10" spans="1:2" x14ac:dyDescent="0.2">
      <c r="A10" t="s">
        <v>15</v>
      </c>
      <c r="B10" s="2">
        <v>0.42899999999999999</v>
      </c>
    </row>
    <row r="11" spans="1:2" x14ac:dyDescent="0.2">
      <c r="A11" t="s">
        <v>17</v>
      </c>
      <c r="B11" s="2">
        <v>0.42899999999999999</v>
      </c>
    </row>
    <row r="12" spans="1:2" x14ac:dyDescent="0.2">
      <c r="A12" t="s">
        <v>18</v>
      </c>
      <c r="B12" s="2">
        <v>0.42899999999999999</v>
      </c>
    </row>
    <row r="13" spans="1:2" x14ac:dyDescent="0.2">
      <c r="A13" t="s">
        <v>24</v>
      </c>
      <c r="B13" s="2">
        <v>0.42899999999999999</v>
      </c>
    </row>
    <row r="14" spans="1:2" x14ac:dyDescent="0.2">
      <c r="A14" t="s">
        <v>26</v>
      </c>
      <c r="B14" s="2">
        <v>0.42899999999999999</v>
      </c>
    </row>
    <row r="15" spans="1:2" x14ac:dyDescent="0.2">
      <c r="A15" t="s">
        <v>27</v>
      </c>
      <c r="B15" s="2">
        <v>0.42899999999999999</v>
      </c>
    </row>
    <row r="16" spans="1:2" x14ac:dyDescent="0.2">
      <c r="A16" t="s">
        <v>19</v>
      </c>
      <c r="B16" s="2">
        <v>0.47060000000000002</v>
      </c>
    </row>
    <row r="17" spans="1:2" x14ac:dyDescent="0.2">
      <c r="A17" t="s">
        <v>23</v>
      </c>
      <c r="B17" s="2">
        <v>0.49249999999999999</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B7D8DB6C86484D852F007085B9E766" ma:contentTypeVersion="15" ma:contentTypeDescription="Crée un document." ma:contentTypeScope="" ma:versionID="12a2516de28d23ceea47f00f5ac6f97e">
  <xsd:schema xmlns:xsd="http://www.w3.org/2001/XMLSchema" xmlns:xs="http://www.w3.org/2001/XMLSchema" xmlns:p="http://schemas.microsoft.com/office/2006/metadata/properties" xmlns:ns2="954d156c-8ea4-4521-bc84-cfa56b22b69d" xmlns:ns3="6e76a9c6-b5e5-48ba-bce0-b6f502c6f477" targetNamespace="http://schemas.microsoft.com/office/2006/metadata/properties" ma:root="true" ma:fieldsID="49872fa9494596c047c5b2b32540e475" ns2:_="" ns3:_="">
    <xsd:import namespace="954d156c-8ea4-4521-bc84-cfa56b22b69d"/>
    <xsd:import namespace="6e76a9c6-b5e5-48ba-bce0-b6f502c6f4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d156c-8ea4-4521-bc84-cfa56b22b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c6f96f34-1d4b-4c95-b74d-6ae0ff703d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76a9c6-b5e5-48ba-bce0-b6f502c6f47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920df520-350e-4dab-b7a4-7a79598634e6}" ma:internalName="TaxCatchAll" ma:showField="CatchAllData" ma:web="6e76a9c6-b5e5-48ba-bce0-b6f502c6f4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W 5 X V N F j x 1 W k A A A A 9 g A A A B I A H A B D b 2 5 m a W c v U G F j a 2 F n Z S 5 4 b W w g o h g A K K A U A A A A A A A A A A A A A A A A A A A A A A A A A A A A h Y / R C o I w G I V f R X b v N i 0 i 5 H c S 3 i Y E Q X Q 7 5 t S R z t h m 8 9 2 6 6 J F 6 h Y y y u u v y n P M d O O d + v U E 2 d m 1 w k c a q X q c o w h Q F U o u + V L p O 0 e C q c I 0 y B j s u T r y W w Q R r m 4 x W p a h x 7 p w Q 4 r 3 H f o F 7 U 5 O Y 0 o g c i + 1 e N L L j o d L W c S 0 k + r T K / y 3 E 4 P A a w 2 I c U Y p X y 2 k T k N m E Q u k v E E / Z M / 0 x I R 9 a N x j J K h P m G y C z B P L + w B 5 Q S w M E F A A C A A g A B W 5 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u V 1 Q o i k e 4 D g A A A B E A A A A T A B w A R m 9 y b X V s Y X M v U 2 V j d G l v b j E u b S C i G A A o o B Q A A A A A A A A A A A A A A A A A A A A A A A A A A A A r T k 0 u y c z P U w i G 0 I b W A F B L A Q I t A B Q A A g A I A A V u V 1 T R Y 8 d V p A A A A P Y A A A A S A A A A A A A A A A A A A A A A A A A A A A B D b 2 5 m a W c v U G F j a 2 F n Z S 5 4 b W x Q S w E C L Q A U A A I A C A A F b l d U D 8 r p q 6 Q A A A D p A A A A E w A A A A A A A A A A A A A A A A D w A A A A W 0 N v b n R l b n R f V H l w Z X N d L n h t b F B L A Q I t A B Q A A g A I A A V u V 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H 4 N I j J K a S Z e 8 H a N R z N L L A A A A A A I A A A A A A A N m A A D A A A A A E A A A A P f o 6 K 1 V Y 3 P q v m n d Z t A P k K k A A A A A B I A A A K A A A A A Q A A A A P M 0 5 / d D T R a z H r u G p C N W / z F A A A A D 1 P K 7 Y c M z p z l r 9 N + + L 4 F 7 f I E O v U u r X M n n H 9 s P 6 9 J G O 4 7 U x b P R 2 u e t e 6 i m i v z g f n 1 B Q f 9 r g 0 Q G C 5 y 0 o I C j y r X Y h v E L p F U 4 X A J h L i N o v + 7 d V v x Q A A A B k B p g k Z I V a A o l r 3 t 5 X X t I K t X Y 1 i 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6e76a9c6-b5e5-48ba-bce0-b6f502c6f477" xsi:nil="true"/>
    <lcf76f155ced4ddcb4097134ff3c332f xmlns="954d156c-8ea4-4521-bc84-cfa56b22b6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B38C20-EC7F-4DAF-9544-5E4EA937946D}">
  <ds:schemaRefs>
    <ds:schemaRef ds:uri="http://schemas.microsoft.com/sharepoint/v3/contenttype/forms"/>
  </ds:schemaRefs>
</ds:datastoreItem>
</file>

<file path=customXml/itemProps2.xml><?xml version="1.0" encoding="utf-8"?>
<ds:datastoreItem xmlns:ds="http://schemas.openxmlformats.org/officeDocument/2006/customXml" ds:itemID="{9FAFB083-B82F-4386-9878-50FA1063E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d156c-8ea4-4521-bc84-cfa56b22b69d"/>
    <ds:schemaRef ds:uri="6e76a9c6-b5e5-48ba-bce0-b6f502c6f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24D530-BC8C-49A5-B2BB-9B245E10AFB0}">
  <ds:schemaRefs>
    <ds:schemaRef ds:uri="http://schemas.microsoft.com/DataMashup"/>
  </ds:schemaRefs>
</ds:datastoreItem>
</file>

<file path=customXml/itemProps4.xml><?xml version="1.0" encoding="utf-8"?>
<ds:datastoreItem xmlns:ds="http://schemas.openxmlformats.org/officeDocument/2006/customXml" ds:itemID="{F380CD47-0B19-4FBB-9FBB-4A8A59609BD1}">
  <ds:schemaRefs>
    <ds:schemaRef ds:uri="http://schemas.microsoft.com/office/2006/metadata/properties"/>
    <ds:schemaRef ds:uri="http://schemas.microsoft.com/office/infopath/2007/PartnerControls"/>
    <ds:schemaRef ds:uri="6e76a9c6-b5e5-48ba-bce0-b6f502c6f477"/>
    <ds:schemaRef ds:uri="87742e3c-277f-43e9-a991-a7efa8baa2f3"/>
    <ds:schemaRef ds:uri="954d156c-8ea4-4521-bc84-cfa56b22b6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Introduction</vt:lpstr>
      <vt:lpstr>Calculatrice - à partir du coût</vt:lpstr>
      <vt:lpstr>Calculatrice - à partir du prix</vt:lpstr>
      <vt:lpstr>PGP</vt:lpstr>
      <vt:lpstr>'Calculatrice - à partir du prix'!_FilterDatabase</vt:lpstr>
    </vt:vector>
  </TitlesOfParts>
  <Manager/>
  <Company>Société des alcools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Croisetière, Hélène</dc:creator>
  <cp:keywords/>
  <dc:description/>
  <cp:lastModifiedBy>Jobin, Laurent</cp:lastModifiedBy>
  <cp:revision/>
  <cp:lastPrinted>2023-03-27T13:32:22Z</cp:lastPrinted>
  <dcterms:created xsi:type="dcterms:W3CDTF">2017-11-15T12:17:50Z</dcterms:created>
  <dcterms:modified xsi:type="dcterms:W3CDTF">2023-11-24T14:19:55Z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0x0101005BB7D8DB6C86484D852F007085B9E766</vt:lpwstr>
  </property>
  <property fmtid="{D5CDD505-2E9C-101B-9397-08002B2CF9AE}" pid="3" name="AuthorIds_UIVersion_512">
    <vt:lpwstr>11</vt:lpwstr>
  </property>
  <property fmtid="{D5CDD505-2E9C-101B-9397-08002B2CF9AE}" pid="4" name="AuthorIds_UIVersion_2560">
    <vt:lpwstr>11</vt:lpwstr>
  </property>
  <property fmtid="{D5CDD505-2E9C-101B-9397-08002B2CF9AE}" pid="5" name="Order">
    <vt:r8>642400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